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08" yWindow="-108" windowWidth="23256" windowHeight="12456" tabRatio="738"/>
  </bookViews>
  <sheets>
    <sheet name="Trường hợp kiểm thử" sheetId="1" r:id="rId1"/>
    <sheet name="Báo cáo kiểm tra" sheetId="10" state="hidden" r:id="rId2"/>
    <sheet name="Đăng nhập" sheetId="3" r:id="rId3"/>
    <sheet name="Đăng ký " sheetId="21" r:id="rId4"/>
    <sheet name="Đăng xuất " sheetId="34" r:id="rId5"/>
    <sheet name="Đổi mật khẩu " sheetId="20" r:id="rId6"/>
    <sheet name="Thêm người dùng" sheetId="31" r:id="rId7"/>
    <sheet name="Liên hệ " sheetId="35" r:id="rId8"/>
    <sheet name="Xóa người dùng " sheetId="32" r:id="rId9"/>
    <sheet name="Xem thông tin người dùng " sheetId="19" r:id="rId10"/>
  </sheets>
  <externalReferences>
    <externalReference r:id="rId11"/>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3" i="1" l="1"/>
  <c r="G5" i="19" l="1"/>
  <c r="F5" i="31"/>
  <c r="F5" i="32" l="1"/>
  <c r="F4" i="32"/>
  <c r="G4" i="19"/>
  <c r="G5" i="35" l="1"/>
  <c r="G4" i="35"/>
  <c r="E5" i="34"/>
  <c r="D5" i="34"/>
  <c r="E4" i="34"/>
  <c r="D4" i="34"/>
  <c r="F5" i="20" l="1"/>
  <c r="G7" i="31"/>
  <c r="F6" i="31"/>
  <c r="F5" i="21"/>
  <c r="F4" i="21"/>
  <c r="E5" i="20" l="1"/>
  <c r="D5" i="20"/>
  <c r="F4" i="20"/>
  <c r="E4" i="20"/>
  <c r="D4" i="20"/>
  <c r="C21" i="10" l="1"/>
  <c r="D21" i="10"/>
  <c r="K21" i="10"/>
  <c r="L21" i="10"/>
  <c r="P18" i="10"/>
  <c r="O19" i="10"/>
  <c r="P20" i="10"/>
  <c r="N18" i="10"/>
  <c r="N19" i="10"/>
  <c r="N20" i="10"/>
  <c r="M14" i="10"/>
  <c r="M12" i="10"/>
  <c r="M16" i="10"/>
  <c r="M17" i="10"/>
  <c r="M18" i="10"/>
  <c r="M19" i="10"/>
  <c r="M20" i="10"/>
  <c r="J19" i="10"/>
  <c r="J17" i="10"/>
  <c r="I20" i="10"/>
  <c r="I18" i="10"/>
  <c r="H20" i="10"/>
  <c r="H18" i="10"/>
  <c r="G20" i="10"/>
  <c r="G18" i="10"/>
  <c r="F19" i="10"/>
  <c r="P19" i="10" s="1"/>
  <c r="E20" i="10"/>
  <c r="O20" i="10" s="1"/>
  <c r="E18" i="10"/>
  <c r="O18" i="10" s="1"/>
  <c r="D4" i="3" l="1"/>
  <c r="E4" i="3"/>
  <c r="H17" i="10" l="1"/>
  <c r="F17" i="10"/>
  <c r="P17" i="10" s="1"/>
  <c r="N17" i="10"/>
  <c r="I17" i="10"/>
  <c r="G17" i="10"/>
  <c r="E17" i="10"/>
  <c r="O17" i="10" l="1"/>
  <c r="M10" i="10"/>
  <c r="M21" i="10" s="1"/>
  <c r="N14" i="10" l="1"/>
  <c r="J12" i="10"/>
  <c r="I12" i="10"/>
  <c r="H12" i="10"/>
  <c r="G12" i="10"/>
  <c r="F12" i="10"/>
  <c r="J10" i="10"/>
  <c r="I10" i="10"/>
  <c r="H10" i="10"/>
  <c r="G10" i="10"/>
  <c r="F10" i="10"/>
  <c r="J14" i="10"/>
  <c r="H14" i="10"/>
  <c r="F14" i="10"/>
  <c r="P14" i="10" s="1"/>
  <c r="I14" i="10"/>
  <c r="G14" i="10"/>
  <c r="E14" i="10"/>
  <c r="E21" i="10" s="1"/>
  <c r="C23" i="10" s="1"/>
  <c r="F21" i="10" l="1"/>
  <c r="D23" i="10" s="1"/>
  <c r="J21" i="10"/>
  <c r="G21" i="10"/>
  <c r="H21" i="10"/>
  <c r="I21" i="10"/>
  <c r="O14" i="10"/>
  <c r="P12" i="10"/>
  <c r="P10" i="10"/>
  <c r="O10" i="10"/>
  <c r="N12" i="10"/>
  <c r="N10" i="10"/>
  <c r="O12" i="10"/>
  <c r="E5" i="3"/>
  <c r="D5" i="3"/>
  <c r="P21" i="10" l="1"/>
  <c r="N21" i="10"/>
  <c r="O21" i="10"/>
  <c r="D24" i="10"/>
  <c r="C24" i="10"/>
</calcChain>
</file>

<file path=xl/sharedStrings.xml><?xml version="1.0" encoding="utf-8"?>
<sst xmlns="http://schemas.openxmlformats.org/spreadsheetml/2006/main" count="1156" uniqueCount="336">
  <si>
    <t>TEST CASE SYSTEM SPRINT 1</t>
  </si>
  <si>
    <t>Tên dự án</t>
  </si>
  <si>
    <t>STT</t>
  </si>
  <si>
    <t>Chức năng</t>
  </si>
  <si>
    <t>Sheet Name</t>
  </si>
  <si>
    <t>Số lượng test</t>
  </si>
  <si>
    <t>Mô tả</t>
  </si>
  <si>
    <t xml:space="preserve">Đăng nhập </t>
  </si>
  <si>
    <t>Đăng nhập</t>
  </si>
  <si>
    <t>Đổi mật khẩu</t>
  </si>
  <si>
    <t>Báo cáo thử nghiệm</t>
  </si>
  <si>
    <t>Website bán thời trang</t>
  </si>
  <si>
    <t>Creator</t>
  </si>
  <si>
    <t>Phạm Nguyễn Đình huy</t>
  </si>
  <si>
    <t>Người đánh giá/phê duyệt</t>
  </si>
  <si>
    <t>Cả nhóm</t>
  </si>
  <si>
    <t>Ngày triển khai</t>
  </si>
  <si>
    <t>Ghi chú</t>
  </si>
  <si>
    <t>Tính năng đang chờ xử lý :</t>
  </si>
  <si>
    <t>Hoàn thành</t>
  </si>
  <si>
    <t>Lỗi</t>
  </si>
  <si>
    <t>Chưa Kiểm tra</t>
  </si>
  <si>
    <t>Bị chặn</t>
  </si>
  <si>
    <t>Số trường hợp thử nghiệm</t>
  </si>
  <si>
    <t>% Thành công</t>
  </si>
  <si>
    <t xml:space="preserve">% Coverage 
</t>
  </si>
  <si>
    <t>Tên hiển thị</t>
  </si>
  <si>
    <t>Vòng 1</t>
  </si>
  <si>
    <t>Vòng 2</t>
  </si>
  <si>
    <t>Quản lý sản phẩm</t>
  </si>
  <si>
    <t>Quản lý danh mục</t>
  </si>
  <si>
    <t>Quản lý nhãn hiệu</t>
  </si>
  <si>
    <t>Quản lý mã khuyến mãi</t>
  </si>
  <si>
    <t>Quản lý hóa đơn</t>
  </si>
  <si>
    <t>Quản lý tài khoản người dùng</t>
  </si>
  <si>
    <t>Quản lý bài viết</t>
  </si>
  <si>
    <t>Quản lý bình luận</t>
  </si>
  <si>
    <t>Tìm kiếm</t>
  </si>
  <si>
    <t>Quản lý thống kê</t>
  </si>
  <si>
    <t>Sub total</t>
  </si>
  <si>
    <t>Vòng2</t>
  </si>
  <si>
    <t>Kiểm tra phủ sóng</t>
  </si>
  <si>
    <t>%</t>
  </si>
  <si>
    <t>Kiểm tra thành công phủ sống</t>
  </si>
  <si>
    <t>Project Name</t>
  </si>
  <si>
    <t>Module Code</t>
  </si>
  <si>
    <t>Chưa kiểm tra</t>
  </si>
  <si>
    <t>Bị chăn</t>
  </si>
  <si>
    <t>Tổng số trường hợp thử nghiệm</t>
  </si>
  <si>
    <t>Round 1</t>
  </si>
  <si>
    <t>Round 2</t>
  </si>
  <si>
    <t>Test Case ID</t>
  </si>
  <si>
    <t>Hành động</t>
  </si>
  <si>
    <t>Điều kiện tiên quyết</t>
  </si>
  <si>
    <t>Kết quả mong đợi</t>
  </si>
  <si>
    <t>Kết quả thực tế</t>
  </si>
  <si>
    <t>Kết quả</t>
  </si>
  <si>
    <t>Chú thích</t>
  </si>
  <si>
    <t>Trạng thái</t>
  </si>
  <si>
    <t>Ngày kiểm tra</t>
  </si>
  <si>
    <t>Người kiểm tra</t>
  </si>
  <si>
    <t>GUI_SHOW Trang đăng nhập</t>
  </si>
  <si>
    <t>GUI-DN01</t>
  </si>
  <si>
    <t xml:space="preserve"> -Label : black
 -Status : enable</t>
  </si>
  <si>
    <t>Passed</t>
  </si>
  <si>
    <t>GUI-DN02</t>
  </si>
  <si>
    <t>GUI-DN03</t>
  </si>
  <si>
    <t>GUI-DN04</t>
  </si>
  <si>
    <t xml:space="preserve"> -Text color : white
 -Status : enable</t>
  </si>
  <si>
    <t>GUI-DN05</t>
  </si>
  <si>
    <t>GUI-DN06</t>
  </si>
  <si>
    <t>FUNCTION_SHOW Trang đăng nhập</t>
  </si>
  <si>
    <t>FUNC-DN01</t>
  </si>
  <si>
    <t>Truy cập vào hệ thống</t>
  </si>
  <si>
    <t>FUNC-DN02</t>
  </si>
  <si>
    <t>FUNC-DN03</t>
  </si>
  <si>
    <t>FUNC-DN04</t>
  </si>
  <si>
    <t>FUNC-DN05</t>
  </si>
  <si>
    <t>FUNC-DN06</t>
  </si>
  <si>
    <t>Quy trình</t>
  </si>
  <si>
    <t>GUI_SHOW Đổi mât khẩu</t>
  </si>
  <si>
    <t>GUI-DMK01</t>
  </si>
  <si>
    <t>[ĐỔI MẬT KHẨU] Lable</t>
  </si>
  <si>
    <t>Đăng nhập thành công vào hệ thống</t>
  </si>
  <si>
    <t>GUI-DMK02</t>
  </si>
  <si>
    <t>GUI-DMK03</t>
  </si>
  <si>
    <t>GUI-DMK04</t>
  </si>
  <si>
    <t>GUI-DMK05</t>
  </si>
  <si>
    <t>FUNCTION_SHOW Đổi mật khẩu</t>
  </si>
  <si>
    <t>FUNC-DMK01</t>
  </si>
  <si>
    <t>FUNC-DMK02</t>
  </si>
  <si>
    <t>FUNC-DMK03</t>
  </si>
  <si>
    <t>FUNC-DMK04</t>
  </si>
  <si>
    <t>FUNC-DMK05</t>
  </si>
  <si>
    <t>Tổng lần kiểm tra</t>
  </si>
  <si>
    <t>GUI_SHOW Thêm người dùng</t>
  </si>
  <si>
    <t>GUI-TND01</t>
  </si>
  <si>
    <t>GUI-TND02</t>
  </si>
  <si>
    <t>GUI-TND03</t>
  </si>
  <si>
    <t>GUI-TND04</t>
  </si>
  <si>
    <t>GUI-TND05</t>
  </si>
  <si>
    <t>GUI-TND06</t>
  </si>
  <si>
    <t>GUI-TND07</t>
  </si>
  <si>
    <t>GUI-TND08</t>
  </si>
  <si>
    <t>GUI-TND09</t>
  </si>
  <si>
    <t>GUI-TND10</t>
  </si>
  <si>
    <t>FUNCTION_SHOW Thêm người  dùng</t>
  </si>
  <si>
    <t>FUN-TTK01</t>
  </si>
  <si>
    <t>Thêm thành công và dữ liệu được lưu đúng.</t>
  </si>
  <si>
    <t>FUN-TTK02</t>
  </si>
  <si>
    <t>Hiển thị thông báo lỗi và yêu cầu nhập thông tin.</t>
  </si>
  <si>
    <t>GUI_SHOW Cập nhật người dùng</t>
  </si>
  <si>
    <t>GUI-CNTK01</t>
  </si>
  <si>
    <t>GUI-CNTK02</t>
  </si>
  <si>
    <t>GUI-CNTK03</t>
  </si>
  <si>
    <t>GUI-CNTK04</t>
  </si>
  <si>
    <t>FUNCTION_SHOW Đăng  ký</t>
  </si>
  <si>
    <t>FUN-CNTK01</t>
  </si>
  <si>
    <t>FUN-CNTK02</t>
  </si>
  <si>
    <t>Đăng xuất</t>
  </si>
  <si>
    <t xml:space="preserve">Đăng xuất </t>
  </si>
  <si>
    <t>Đăng ký</t>
  </si>
  <si>
    <t xml:space="preserve">Đổi mật khẩu </t>
  </si>
  <si>
    <t xml:space="preserve">Quản lý thông tin người dùng </t>
  </si>
  <si>
    <t>[ Chào mừng đến với website Quản Lý Phòng Trọ] Label</t>
  </si>
  <si>
    <t xml:space="preserve"> -Label : gray
 -Status : enable</t>
  </si>
  <si>
    <t xml:space="preserve">An, Tuyết </t>
  </si>
  <si>
    <t xml:space="preserve">Đăng nhập thành công vào trang chủ </t>
  </si>
  <si>
    <t>1. Nhập email và password 
2. Click "Đăng nhập".</t>
  </si>
  <si>
    <t xml:space="preserve">Đi đến trang chủ </t>
  </si>
  <si>
    <t>Đi đến trang chủ</t>
  </si>
  <si>
    <t>Đăng nhập thất bại khi điền sai  Password</t>
  </si>
  <si>
    <t xml:space="preserve">1. Nhập email đúng 
2. Nhập password sai
3. Click "Đăng nhập".
</t>
  </si>
  <si>
    <t>Hệ thống thông báo lỗi : "Password của bạn không đúng"</t>
  </si>
  <si>
    <t>Hệ thống thông báo lỗi :  Password của bạn không đúng"</t>
  </si>
  <si>
    <t>Đăng nhập thất bại khi điền sai Email</t>
  </si>
  <si>
    <t xml:space="preserve">1. Nhập email sai
2. Nhập password 
3. Click "Đăng nhập".
</t>
  </si>
  <si>
    <t>Hệ thống thông báo lỗi : "Tài khoản không tồn tại"</t>
  </si>
  <si>
    <t xml:space="preserve">1 .Nhập email
2. Không nhập dữ liệu trường "password"
3. Click "Đăng nhập".
</t>
  </si>
  <si>
    <t>Thông báo lỗi : "Ô này không được để trống  !"</t>
  </si>
  <si>
    <t xml:space="preserve">1. Để trông trường email
2. Nhập password
3. Click "Đăng nhập"
</t>
  </si>
  <si>
    <t xml:space="preserve">1 .Không nhập email
2. Không nhập dữ liệu trường "password"
3. Click "Đăng nhập".
</t>
  </si>
  <si>
    <t>FUNC-DN07</t>
  </si>
  <si>
    <t>GUI-DX01</t>
  </si>
  <si>
    <t>GUI-DX02</t>
  </si>
  <si>
    <t>GUI-DX03</t>
  </si>
  <si>
    <t>GUI-DX04</t>
  </si>
  <si>
    <t>GUI_SHOW Trang đăng xuất</t>
  </si>
  <si>
    <t>[ Profile] Label</t>
  </si>
  <si>
    <t>[Thêm tài khoản khác] Label</t>
  </si>
  <si>
    <t>[Cài đặt] Label</t>
  </si>
  <si>
    <t>[Đăng xuất] Label</t>
  </si>
  <si>
    <t>[Nhập email] Textbox</t>
  </si>
  <si>
    <t>[Nhập mật khẩu] Textbox</t>
  </si>
  <si>
    <t>[Đăng nhập ] Button</t>
  </si>
  <si>
    <t>[Bạn cần tạo tài khoản mới] Label</t>
  </si>
  <si>
    <t>[Tạo tài khoản] Link</t>
  </si>
  <si>
    <t xml:space="preserve"> -Text color : white
 -Status : light</t>
  </si>
  <si>
    <t>FUNCTION_SHOW Trang đăng xuất</t>
  </si>
  <si>
    <t>FUNC-DX01</t>
  </si>
  <si>
    <t xml:space="preserve">Chọn vào đăng xuất  </t>
  </si>
  <si>
    <t>1. Nhấn vào đăng xuất
2. Nhấn xác nhận đăng xuất</t>
  </si>
  <si>
    <t xml:space="preserve">Đi đến trang đăng nhập và hiển thị thông báo thành công </t>
  </si>
  <si>
    <t xml:space="preserve">1. Không nhập email
2. Không nhập password
3. Nhấn "Đăng ký" </t>
  </si>
  <si>
    <t>Thông báo lỗi : "Email không hợp lệ !"</t>
  </si>
  <si>
    <t>Thông báo lỗi : "Mật khẩu nhập lại không đúng !"</t>
  </si>
  <si>
    <t>Đăng ký tài khoản không thành công vì không nhập email và không nhập password</t>
  </si>
  <si>
    <t>Đăng ký tài khoản không thành công khi nhập sai định dạng email</t>
  </si>
  <si>
    <t>Đăng ký tài khoản không thành công khi nhập lại mật khẩu sai</t>
  </si>
  <si>
    <t>Đăng ký tài khoản không thành công khi email đã tồn tại</t>
  </si>
  <si>
    <t>Thông báo lỗi : "Email đã tồn tại !"</t>
  </si>
  <si>
    <t xml:space="preserve">Đăng ký tài khoản không thành công khi nhập password không đủ 8 ký tự và không có chữ và số </t>
  </si>
  <si>
    <t>Thông báo lỗi : "Password phải bao gồm chữ, số và ít nhất 8 ký tự !"</t>
  </si>
  <si>
    <t xml:space="preserve">1. Nhập email sai
2. Nhập password 
3. Nhập lại password
3. Click "Đăng ký".
</t>
  </si>
  <si>
    <t xml:space="preserve">1. Nhập email 
2. Nhập password 
3. Nhập lại password sai
3. Click "ký".
</t>
  </si>
  <si>
    <t xml:space="preserve">1. Nhập email 
2. Nhập password 
3. Nhập lại password 
3. Click "Đăng ký".
</t>
  </si>
  <si>
    <t xml:space="preserve">Nhập email và password đúng nhung chưa xác thực tài khoản </t>
  </si>
  <si>
    <t xml:space="preserve">1. Nhập email 
2. Nhập password 
3. Click "Đăng nhập ".
</t>
  </si>
  <si>
    <t>Thông báo lỗi : "Tài khoản chưa được xác thực"</t>
  </si>
  <si>
    <t xml:space="preserve">Đăng ký tài khoản thành công </t>
  </si>
  <si>
    <t>Chuyển sang trang đăng nhập và hiện thị thông báo : " Một email đã được gửi đến email của bạn . Hãy kiểm tra và xác thực tài khoản của bank trước khi đăng nhập"</t>
  </si>
  <si>
    <t>FUNCTION_SHOW Đăng ký</t>
  </si>
  <si>
    <t>FUNC-ĐK01</t>
  </si>
  <si>
    <t>FUNC-ĐK02</t>
  </si>
  <si>
    <t>FUNC-ĐK03</t>
  </si>
  <si>
    <t>FUNC-ĐK04</t>
  </si>
  <si>
    <t>FUNC-ĐK05</t>
  </si>
  <si>
    <t>GUI_SHOW Đăng ký</t>
  </si>
  <si>
    <t>GUI-ĐK01</t>
  </si>
  <si>
    <t>GUI-ĐK02</t>
  </si>
  <si>
    <t>GUI-ĐK03</t>
  </si>
  <si>
    <t>GUI-ĐK04</t>
  </si>
  <si>
    <t>GUI-ĐK05</t>
  </si>
  <si>
    <t>GUI-ĐK06</t>
  </si>
  <si>
    <t>GUI-ĐK07</t>
  </si>
  <si>
    <t>[Enter Email] TextBox</t>
  </si>
  <si>
    <t>[Enter Password] TextBox</t>
  </si>
  <si>
    <t>[Enter Password Confỉmation] TextBox</t>
  </si>
  <si>
    <t>[Bạn đã có tài khoản] Label</t>
  </si>
  <si>
    <t>[Đăng nhập] Link</t>
  </si>
  <si>
    <t>[Đăng ký] Button</t>
  </si>
  <si>
    <t xml:space="preserve">[Chào mừng đến với website Quản Lý Phòng Trọ] Label </t>
  </si>
  <si>
    <t xml:space="preserve"> -Button: purple
 -Text color: white
 -Status: enable</t>
  </si>
  <si>
    <t xml:space="preserve"> -Text color: white
 -Status: enable</t>
  </si>
  <si>
    <t>Trình, Tuyết</t>
  </si>
  <si>
    <t>1. Truy cập vào trang đăng ký tài khoản</t>
  </si>
  <si>
    <t>XÂY DỰNG WEBSITE QUẢN LÝ PHÒNG TRỌ HỖ TRỢ REALTIME CHAT BẰNG SOCKET VÀ THANH TOÁN VNPAY</t>
  </si>
  <si>
    <t xml:space="preserve">[Cập nhật] Button </t>
  </si>
  <si>
    <t>[Nhập mật mã hiện tại]TextBox</t>
  </si>
  <si>
    <t>[Nhập mật khẩu mới ] TextBox</t>
  </si>
  <si>
    <t>[Nhập lại mật khẩu mới] TextBox</t>
  </si>
  <si>
    <t xml:space="preserve">1. Đăng nhập trang web.
2 .Hiển thị  trang đổi mật khẩu
3. Nhập mật khẩu hiện tại
4. Nhập mật khẩu mới 
5 Nhập lại mật khẩu mới 
6. Chọn nút " Cập nhật" 
7. Chọn nút "Chấp nhận "
</t>
  </si>
  <si>
    <t>Hiển thị thông báo đổi mật khẩu thành công 
Đăng xuất tài khoản chuyển sang trang đăng nhập</t>
  </si>
  <si>
    <t>Hệ thống thông báo"Mật khẩu hiện tại của bạn không chính xác".</t>
  </si>
  <si>
    <t xml:space="preserve">Đổi mật khẩu không thành công do nhập lại sai mật khẩu mới </t>
  </si>
  <si>
    <t>Thông báo lỗi : "Mật khẩu không đúng với mật khẩu mới !"</t>
  </si>
  <si>
    <t>Đổi mật khẩu thành công</t>
  </si>
  <si>
    <t>Đổi mật khẩu không thành công do không nhập đúng mật khẩu hiện tại</t>
  </si>
  <si>
    <t xml:space="preserve">Đổi mật khẩu không thành công do để trống thông tin </t>
  </si>
  <si>
    <t xml:space="preserve">Đổi mật khẩu không thành công do mật khẩu không đủ 8 ký tự và không có chữ và số </t>
  </si>
  <si>
    <t xml:space="preserve">Thêm người dùng  </t>
  </si>
  <si>
    <t xml:space="preserve">Liên hệ </t>
  </si>
  <si>
    <t xml:space="preserve">Xóa người dùng </t>
  </si>
  <si>
    <t xml:space="preserve">Xem thông tin người dùng </t>
  </si>
  <si>
    <t>An, Tuyết</t>
  </si>
  <si>
    <t xml:space="preserve">An, Tuyết,
 Trình , Sáng </t>
  </si>
  <si>
    <t>FUNC-ĐK06</t>
  </si>
  <si>
    <t>[Image] Img</t>
  </si>
  <si>
    <t>[Số điện thoại] Label</t>
  </si>
  <si>
    <t>[Email] Label</t>
  </si>
  <si>
    <t>[Đóng] Button</t>
  </si>
  <si>
    <t xml:space="preserve"> -Button: white
 -Text color: white
 -Status: enable</t>
  </si>
  <si>
    <t>Quản lý thông tin người dùng</t>
  </si>
  <si>
    <t>GUI_SHOW Xem thông tin người dùng</t>
  </si>
  <si>
    <t>GUI-XTTND01</t>
  </si>
  <si>
    <t>GUI-XTTND02</t>
  </si>
  <si>
    <t>GUI-XTTND03</t>
  </si>
  <si>
    <t>GUI-XTTND04</t>
  </si>
  <si>
    <t>GUI-XTTND05</t>
  </si>
  <si>
    <t>GUI-XTTND06</t>
  </si>
  <si>
    <t>GUI-XTTND07</t>
  </si>
  <si>
    <t>FUN-XTTND01</t>
  </si>
  <si>
    <t>FUN-XTTND02</t>
  </si>
  <si>
    <t>FUN-XTTND03</t>
  </si>
  <si>
    <t>Đăng nhập thất bại khi nhập Email và để trống Password</t>
  </si>
  <si>
    <t xml:space="preserve">Đăng nhập thất bại khi để trống Email và nhập Password </t>
  </si>
  <si>
    <t>Đăng nhập thất bại khi để trống Email và Password</t>
  </si>
  <si>
    <t>1. Truy cập vào trang đăng nhập</t>
  </si>
  <si>
    <t xml:space="preserve">1. Đang ở trang chủ </t>
  </si>
  <si>
    <t xml:space="preserve">Đã đăng nhập vào hệ thống </t>
  </si>
  <si>
    <t>FUNCTION_SHOW Xem thông tin người dùng</t>
  </si>
  <si>
    <t>[Tên] Label</t>
  </si>
  <si>
    <t>[Giới tính] Label</t>
  </si>
  <si>
    <t>[Số căn cước công dân] Label</t>
  </si>
  <si>
    <t>[Địa chỉ ] Button</t>
  </si>
  <si>
    <t>[Số phòng ] Label</t>
  </si>
  <si>
    <t>GUI-XTTND08</t>
  </si>
  <si>
    <t>GUI-XTTND09</t>
  </si>
  <si>
    <t xml:space="preserve"> -Status : enable</t>
  </si>
  <si>
    <t xml:space="preserve"> - Text: Black
 - Status: enable</t>
  </si>
  <si>
    <t xml:space="preserve">1. Đăng nhập thành công vào hệ thống và vào trang chủ 
2.Chọn Quản lý thông tin hòng trọ
3. Chọn Quản lý thông tin người thuê
4.Xem thông tin người thuê </t>
  </si>
  <si>
    <t>Hiển thị đầy đủ thông tin cá nhân của người dùng</t>
  </si>
  <si>
    <t>Thông tin bị thiếu trường dữ liệu</t>
  </si>
  <si>
    <t>Hiển thị trang nhưng các trường thiếu hiển thị là 
“Chưa cập nhật” hoặc để trống</t>
  </si>
  <si>
    <t>Kiểm tra định dạng dữ liệu hiển thị</t>
  </si>
  <si>
    <t xml:space="preserve">Hiển thị đúng format </t>
  </si>
  <si>
    <t>Xóa người dùng hợp lệ</t>
  </si>
  <si>
    <t xml:space="preserve">1. Đăng nhập thành công vào hệ thống và vào trang chủ 
2.Chọn Quản lý thông tin phòng trọ
3.Chọn Quản lý thông tin người thuê
4.Chọn nhà trọ 
5. Xóa người thuê </t>
  </si>
  <si>
    <t>[Xóa người thuê] Label</t>
  </si>
  <si>
    <t>[Bạn có chắc chắn muốn xóa người này ra khỏi trọkhông?] Label</t>
  </si>
  <si>
    <t>[Chấp nhận] Button</t>
  </si>
  <si>
    <t>[Hủy] Button</t>
  </si>
  <si>
    <t>Hủy thao tác xóa</t>
  </si>
  <si>
    <t xml:space="preserve"> -Text color : black
 -Status : enable</t>
  </si>
  <si>
    <t>[ Tên nhà trọ ] ComboBox</t>
  </si>
  <si>
    <t>[Liên hệ] Button</t>
  </si>
  <si>
    <t>[Xóa khỏi trọ] Button</t>
  </si>
  <si>
    <t>[Thêm người thuê] Button</t>
  </si>
  <si>
    <t>[Chọn nhà trọ] Label</t>
  </si>
  <si>
    <t>[STT] Label</t>
  </si>
  <si>
    <t>[Hình ảnh] Img</t>
  </si>
  <si>
    <t>[SĐT] Input</t>
  </si>
  <si>
    <t>[Địa chỉ] Label</t>
  </si>
  <si>
    <t>[Giới tính] Select</t>
  </si>
  <si>
    <t>[Ngày sinh] Label</t>
  </si>
  <si>
    <t>[Phòng trọ] Label</t>
  </si>
  <si>
    <t xml:space="preserve">[Hành động] Select </t>
  </si>
  <si>
    <t>GUI-TND11</t>
  </si>
  <si>
    <t>GUI-TND12</t>
  </si>
  <si>
    <t>GUI-TND13</t>
  </si>
  <si>
    <t>GUI-TND14</t>
  </si>
  <si>
    <t xml:space="preserve">1. Đăng nhập thành công vào hệ thống và vào trang chủ 
2.Chọn Quản lý thông tin phòng trọ
3.Chọn Quản lý thông tin người thuê
4.Chọn Thêm người thuê </t>
  </si>
  <si>
    <t xml:space="preserve">Đăng nhập thành công vào hệ thống </t>
  </si>
  <si>
    <t>[Mời người thuê vào nhà trọ!] Label</t>
  </si>
  <si>
    <t>[Nhập email để mời ...] Textbox</t>
  </si>
  <si>
    <t>[Mời ] Button</t>
  </si>
  <si>
    <t>Thêm người thuê thành côngvới thông tin hợp lệ</t>
  </si>
  <si>
    <t>Thêm người thuê thất bại khi nhập sai email</t>
  </si>
  <si>
    <t>GUI-TND15</t>
  </si>
  <si>
    <t>GUI-TND16</t>
  </si>
  <si>
    <t>GUI-TND17</t>
  </si>
  <si>
    <t>Emty</t>
  </si>
  <si>
    <t xml:space="preserve"> -Button: white
 -Text color: blue
 -Status: enable</t>
  </si>
  <si>
    <t xml:space="preserve"> -Button: green
 -Text color: white
 -Status: enable</t>
  </si>
  <si>
    <t>An, Sáng, Trình, Tuyết</t>
  </si>
  <si>
    <t xml:space="preserve">GUI_SHOW Liên hệ </t>
  </si>
  <si>
    <t>GUI-LH01</t>
  </si>
  <si>
    <t xml:space="preserve">FUNCTION_SHOW Liên hệ </t>
  </si>
  <si>
    <t>FUN-LH01</t>
  </si>
  <si>
    <t>[Tìm kiếm] TextBox</t>
  </si>
  <si>
    <t>1. Đăng nhập thành công vào hệ thống và vào trang chủ 
2.Chọn Quản lý thông tin phòng trọ
3.Chọn Quản lý thông tin người thuê
4.Chọn nhà trọ 
5. Chọn người dùng muốn liên hệ 
6. Nhấn nút "Liên hệ"</t>
  </si>
  <si>
    <t>[Messeger Nhà Trọ] Label</t>
  </si>
  <si>
    <t xml:space="preserve"> -ComboBox: white
 -Text color: black
 -Status: enable</t>
  </si>
  <si>
    <t>Hiển thị thông báo lỗi</t>
  </si>
  <si>
    <t>1. Đăng nhập thành công vào hệ thống và vào trang chủ 
2.Chọn Quản lý thông tin phòng trọ
3.Chọn Quản lý thông tin người thuê
4.Chọn Thêm người thuê 
5. Nhập Email người thuê và bấm nút "Mời"
6. Người thuê đồng ý lời mời.</t>
  </si>
  <si>
    <t xml:space="preserve">Sau ni người thuê đồng ý lời mời , hệ thống sẽ tự động thêm người thuê vào danh sách </t>
  </si>
  <si>
    <t>Hệ thống sẽ hiển thị thông báo " Bạn có chắc chắn muốn xóa người thuê ra khỏi trọ không?" . Nếu bấm " Chấp nhận" thì hệ thống sẽ xóa người thuê , nếu bấm " Hủy" hệ thống sẽ quay về trang chủ của Quản lý thông tin người thuê.</t>
  </si>
  <si>
    <t>Hệ thống sẽ hiển thị thông báo " Bạn có chắc chắn muốn xóa người thuê ra khỏi trọ không?" . 
Nếu bấm " Chấp nhận" thì hệ thống sẽ xóa người thuê , nếu bấm " Hủy" hệ thống sẽ quay về trang chủ của Quản lý thông tin người thuê.</t>
  </si>
  <si>
    <t xml:space="preserve">Hệ thống sẽ hiển thị thông báo " Bạn có chắc chắn muốn xóa người thuê ra khỏi trọ không?" . 
Nếu bấm " Chấp nhận" thì hệ thống sẽ xóa người thuê </t>
  </si>
  <si>
    <t>Xem thông tin người dùng</t>
  </si>
  <si>
    <t>[tn95422] ListView</t>
  </si>
  <si>
    <t>[Gửi] Button</t>
  </si>
  <si>
    <t>Gửi tin nhắn thành công</t>
  </si>
  <si>
    <t xml:space="preserve">Tin nhắn được gửi thành công </t>
  </si>
  <si>
    <t xml:space="preserve">Gửi tin nhắn nhưng không nhập nội dung </t>
  </si>
  <si>
    <t xml:space="preserve">Không gửi được tin nhắn </t>
  </si>
  <si>
    <t>GUI-LH02</t>
  </si>
  <si>
    <t>GUI-LH03</t>
  </si>
  <si>
    <t>GUI-LH04</t>
  </si>
  <si>
    <t>FUN-LH02</t>
  </si>
  <si>
    <t>GUI-LH05</t>
  </si>
  <si>
    <t xml:space="preserve">[Nhập tin nhăn] Input </t>
  </si>
  <si>
    <t xml:space="preserve"> -Text color : black
 -Status : light</t>
  </si>
  <si>
    <t xml:space="preserve">Emty </t>
  </si>
  <si>
    <t xml:space="preserve"> -Button: blue
 -Text color: white
 -Status: enable</t>
  </si>
  <si>
    <t>Tống số TestCase của Sprint1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</si>
</sst>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mm\-yy;@"/>
    <numFmt numFmtId="165" formatCode="0;[Red]0"/>
  </numFmts>
  <fonts count="43">
    <font>
      <sz val="11"/>
      <color theme="1"/>
      <name val="Arial"/>
      <family val="2"/>
      <scheme val="minor"/>
    </font>
    <font>
      <sz val="10"/>
      <name val="Arial2"/>
    </font>
    <font>
      <sz val="10"/>
      <name val="FreeSans"/>
      <family val="2"/>
    </font>
    <font>
      <sz val="11"/>
      <name val="ＭＳ Ｐゴシック"/>
      <family val="2"/>
    </font>
    <font>
      <b/>
      <sz val="13"/>
      <color indexed="9"/>
      <name val="Times New Roman"/>
      <family val="1"/>
    </font>
    <font>
      <sz val="13"/>
      <name val="Times New Roman"/>
      <family val="1"/>
    </font>
    <font>
      <sz val="13"/>
      <color theme="1"/>
      <name val="Times New Roman"/>
      <family val="1"/>
    </font>
    <font>
      <b/>
      <sz val="20"/>
      <name val="Times New Roman"/>
      <family val="1"/>
    </font>
    <font>
      <sz val="10"/>
      <name val="Times New Roman"/>
      <family val="1"/>
    </font>
    <font>
      <b/>
      <sz val="10"/>
      <name val="Times New Roman"/>
      <family val="1"/>
    </font>
    <font>
      <sz val="11"/>
      <color theme="1"/>
      <name val="Times New Roman"/>
      <family val="1"/>
    </font>
    <font>
      <sz val="10"/>
      <color indexed="9"/>
      <name val="Times New Roman"/>
      <family val="1"/>
    </font>
    <font>
      <b/>
      <sz val="13"/>
      <name val="Times New Roman"/>
      <family val="1"/>
    </font>
    <font>
      <b/>
      <sz val="14"/>
      <name val="Times New Roman"/>
      <family val="1"/>
    </font>
    <font>
      <b/>
      <sz val="18"/>
      <name val="Times New Roman"/>
      <family val="1"/>
    </font>
    <font>
      <sz val="14"/>
      <name val="Times New Roman"/>
      <family val="1"/>
    </font>
    <font>
      <sz val="16"/>
      <name val="Times New Roman"/>
      <family val="1"/>
    </font>
    <font>
      <b/>
      <sz val="13"/>
      <color theme="1"/>
      <name val="Times New Roman"/>
      <family val="1"/>
    </font>
    <font>
      <b/>
      <i/>
      <sz val="13"/>
      <color indexed="57"/>
      <name val="Times New Roman"/>
      <family val="1"/>
    </font>
    <font>
      <i/>
      <sz val="13"/>
      <name val="Times New Roman"/>
      <family val="1"/>
    </font>
    <font>
      <sz val="13"/>
      <color indexed="9"/>
      <name val="Times New Roman"/>
      <family val="1"/>
    </font>
    <font>
      <sz val="18"/>
      <name val="Times New Roman"/>
      <family val="1"/>
    </font>
    <font>
      <sz val="13"/>
      <color rgb="FF00000A"/>
      <name val="Times New Roman"/>
      <family val="1"/>
    </font>
    <font>
      <sz val="13"/>
      <color indexed="8"/>
      <name val="Times New Roman"/>
      <family val="1"/>
    </font>
    <font>
      <b/>
      <sz val="13"/>
      <color rgb="FFFFFFFF"/>
      <name val="Times New Roman"/>
      <family val="1"/>
    </font>
    <font>
      <sz val="13"/>
      <color indexed="63"/>
      <name val="Times New Roman"/>
      <family val="1"/>
    </font>
    <font>
      <sz val="18"/>
      <color theme="1"/>
      <name val="Times New Roman"/>
      <family val="1"/>
    </font>
    <font>
      <sz val="14"/>
      <color theme="1"/>
      <name val="Times New Roman"/>
      <family val="1"/>
    </font>
    <font>
      <b/>
      <sz val="14"/>
      <color theme="1"/>
      <name val="Times New Roman"/>
      <family val="1"/>
    </font>
    <font>
      <b/>
      <sz val="13"/>
      <color theme="0"/>
      <name val="Times New Roman"/>
      <family val="1"/>
    </font>
    <font>
      <b/>
      <sz val="14"/>
      <color theme="0"/>
      <name val="Times New Roman"/>
      <family val="1"/>
    </font>
    <font>
      <sz val="13"/>
      <color theme="0"/>
      <name val="Times New Roman"/>
      <family val="1"/>
    </font>
    <font>
      <sz val="8"/>
      <name val="Arial"/>
      <family val="2"/>
      <scheme val="minor"/>
    </font>
    <font>
      <u/>
      <sz val="11"/>
      <color theme="10"/>
      <name val="Arial"/>
      <family val="2"/>
      <scheme val="minor"/>
    </font>
    <font>
      <sz val="13"/>
      <color rgb="FF000000"/>
      <name val="Times New Roman"/>
      <family val="1"/>
    </font>
    <font>
      <b/>
      <u/>
      <sz val="13"/>
      <color theme="1"/>
      <name val="Times New Roman"/>
      <family val="1"/>
    </font>
    <font>
      <sz val="13"/>
      <color theme="1"/>
      <name val="Times New Roman"/>
      <family val="1"/>
      <scheme val="major"/>
    </font>
    <font>
      <b/>
      <sz val="13"/>
      <color theme="0"/>
      <name val="Times New Roman"/>
      <family val="1"/>
      <scheme val="major"/>
    </font>
    <font>
      <b/>
      <sz val="13"/>
      <color theme="1"/>
      <name val="Times New Roman"/>
      <family val="1"/>
      <scheme val="major"/>
    </font>
    <font>
      <sz val="13"/>
      <color indexed="8"/>
      <name val="Times New Roman"/>
      <family val="1"/>
      <scheme val="major"/>
    </font>
    <font>
      <sz val="13"/>
      <color indexed="8"/>
      <name val="Times New Roman"/>
      <family val="1"/>
    </font>
    <font>
      <sz val="13"/>
      <name val="Times New Roman"/>
      <family val="1"/>
      <scheme val="major"/>
    </font>
    <font>
      <b/>
      <sz val="13"/>
      <color rgb="FFFF0000"/>
      <name val="Times New Roman"/>
      <family val="1"/>
    </font>
  </fonts>
  <fills count="17">
    <fill>
      <patternFill patternType="none"/>
    </fill>
    <fill>
      <patternFill patternType="gray125"/>
    </fill>
    <fill>
      <patternFill patternType="solid">
        <fgColor indexed="21"/>
        <bgColor indexed="38"/>
      </patternFill>
    </fill>
    <fill>
      <patternFill patternType="solid">
        <fgColor indexed="9"/>
        <bgColor indexed="26"/>
      </patternFill>
    </fill>
    <fill>
      <patternFill patternType="solid">
        <fgColor indexed="27"/>
        <bgColor indexed="41"/>
      </patternFill>
    </fill>
    <fill>
      <patternFill patternType="solid">
        <fgColor rgb="FF008080"/>
        <bgColor rgb="FF008080"/>
      </patternFill>
    </fill>
    <fill>
      <patternFill patternType="solid">
        <fgColor theme="0"/>
        <bgColor indexed="38"/>
      </patternFill>
    </fill>
    <fill>
      <patternFill patternType="solid">
        <fgColor theme="8" tint="0.59999389629810485"/>
        <bgColor indexed="38"/>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499984740745262"/>
        <bgColor indexed="38"/>
      </patternFill>
    </fill>
    <fill>
      <patternFill patternType="solid">
        <fgColor theme="8" tint="-0.249977111117893"/>
        <bgColor indexed="38"/>
      </patternFill>
    </fill>
    <fill>
      <patternFill patternType="solid">
        <fgColor rgb="FFFFFFFF"/>
        <bgColor indexed="64"/>
      </patternFill>
    </fill>
    <fill>
      <patternFill patternType="solid">
        <fgColor theme="0"/>
        <bgColor indexed="41"/>
      </patternFill>
    </fill>
    <fill>
      <patternFill patternType="solid">
        <fgColor rgb="FF00FFFF"/>
        <bgColor indexed="41"/>
      </patternFill>
    </fill>
    <fill>
      <patternFill patternType="solid">
        <fgColor rgb="FF00FFFF"/>
        <bgColor indexed="64"/>
      </patternFill>
    </fill>
    <fill>
      <patternFill patternType="solid">
        <fgColor theme="0"/>
        <bgColor indexed="64"/>
      </patternFill>
    </fill>
  </fills>
  <borders count="48">
    <border>
      <left/>
      <right/>
      <top/>
      <bottom/>
      <diagonal/>
    </border>
    <border>
      <left style="medium">
        <color indexed="8"/>
      </left>
      <right/>
      <top/>
      <bottom/>
      <diagonal/>
    </border>
    <border>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top/>
      <bottom style="medium">
        <color indexed="8"/>
      </bottom>
      <diagonal/>
    </border>
    <border>
      <left style="medium">
        <color indexed="8"/>
      </left>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thin">
        <color indexed="64"/>
      </bottom>
      <diagonal/>
    </border>
    <border>
      <left/>
      <right/>
      <top style="medium">
        <color indexed="8"/>
      </top>
      <bottom style="thin">
        <color indexed="64"/>
      </bottom>
      <diagonal/>
    </border>
    <border>
      <left style="medium">
        <color indexed="8"/>
      </left>
      <right/>
      <top style="medium">
        <color indexed="8"/>
      </top>
      <bottom style="thin">
        <color indexed="64"/>
      </bottom>
      <diagonal/>
    </border>
    <border>
      <left style="medium">
        <color indexed="8"/>
      </left>
      <right/>
      <top/>
      <bottom style="thin">
        <color indexed="64"/>
      </bottom>
      <diagonal/>
    </border>
    <border>
      <left/>
      <right style="thin">
        <color indexed="64"/>
      </right>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thin">
        <color auto="1"/>
      </left>
      <right style="thin">
        <color auto="1"/>
      </right>
      <top style="thin">
        <color auto="1"/>
      </top>
      <bottom style="thin">
        <color auto="1"/>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hair">
        <color indexed="8"/>
      </left>
      <right/>
      <top/>
      <bottom style="thin">
        <color indexed="63"/>
      </bottom>
      <diagonal/>
    </border>
    <border>
      <left/>
      <right/>
      <top/>
      <bottom style="thin">
        <color indexed="63"/>
      </bottom>
      <diagonal/>
    </border>
    <border>
      <left/>
      <right style="hair">
        <color indexed="8"/>
      </right>
      <top/>
      <bottom style="thin">
        <color indexed="63"/>
      </bottom>
      <diagonal/>
    </border>
    <border>
      <left style="thin">
        <color indexed="63"/>
      </left>
      <right style="thin">
        <color indexed="63"/>
      </right>
      <top style="thin">
        <color indexed="63"/>
      </top>
      <bottom style="thin">
        <color indexed="63"/>
      </bottom>
      <diagonal/>
    </border>
    <border>
      <left style="thin">
        <color indexed="63"/>
      </left>
      <right/>
      <top style="thin">
        <color indexed="63"/>
      </top>
      <bottom style="thin">
        <color indexed="63"/>
      </bottom>
      <diagonal/>
    </border>
    <border>
      <left/>
      <right/>
      <top style="thin">
        <color indexed="63"/>
      </top>
      <bottom style="thin">
        <color indexed="63"/>
      </bottom>
      <diagonal/>
    </border>
    <border>
      <left/>
      <right style="thin">
        <color indexed="63"/>
      </right>
      <top style="thin">
        <color indexed="63"/>
      </top>
      <bottom style="thin">
        <color indexed="63"/>
      </bottom>
      <diagonal/>
    </border>
    <border>
      <left style="thin">
        <color indexed="63"/>
      </left>
      <right style="thin">
        <color indexed="63"/>
      </right>
      <top style="thin">
        <color indexed="63"/>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3"/>
      </left>
      <right style="thin">
        <color indexed="63"/>
      </right>
      <top style="thin">
        <color indexed="63"/>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auto="1"/>
      </left>
      <right/>
      <top/>
      <bottom style="thin">
        <color auto="1"/>
      </bottom>
      <diagonal/>
    </border>
    <border>
      <left style="thin">
        <color rgb="FF000000"/>
      </left>
      <right style="thin">
        <color rgb="FF000000"/>
      </right>
      <top style="thin">
        <color rgb="FF000000"/>
      </top>
      <bottom style="thin">
        <color rgb="FF000000"/>
      </bottom>
      <diagonal/>
    </border>
    <border>
      <left/>
      <right/>
      <top style="thin">
        <color auto="1"/>
      </top>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
      <left/>
      <right/>
      <top/>
      <bottom style="thin">
        <color auto="1"/>
      </bottom>
      <diagonal/>
    </border>
  </borders>
  <cellStyleXfs count="5">
    <xf numFmtId="0" fontId="0" fillId="0" borderId="0"/>
    <xf numFmtId="0" fontId="1" fillId="0" borderId="0" applyBorder="0" applyProtection="0">
      <alignment vertical="center"/>
    </xf>
    <xf numFmtId="9" fontId="2" fillId="0" borderId="0" applyBorder="0" applyProtection="0"/>
    <xf numFmtId="0" fontId="3" fillId="0" borderId="0"/>
    <xf numFmtId="0" fontId="33" fillId="0" borderId="0" applyNumberFormat="0" applyFill="0" applyBorder="0" applyAlignment="0" applyProtection="0"/>
  </cellStyleXfs>
  <cellXfs count="300">
    <xf numFmtId="0" fontId="0" fillId="0" borderId="0" xfId="0"/>
    <xf numFmtId="0" fontId="8" fillId="0" borderId="0" xfId="1" applyFont="1" applyBorder="1" applyProtection="1">
      <alignment vertical="center"/>
    </xf>
    <xf numFmtId="0" fontId="9" fillId="0" borderId="0" xfId="1" applyFont="1" applyBorder="1" applyAlignment="1" applyProtection="1"/>
    <xf numFmtId="0" fontId="8" fillId="0" borderId="0" xfId="1" applyFont="1" applyBorder="1" applyAlignment="1" applyProtection="1"/>
    <xf numFmtId="164" fontId="8" fillId="0" borderId="0" xfId="1" applyNumberFormat="1" applyFont="1" applyBorder="1" applyAlignment="1" applyProtection="1"/>
    <xf numFmtId="0" fontId="11" fillId="0" borderId="0" xfId="1" applyFont="1" applyBorder="1" applyProtection="1">
      <alignment vertical="center"/>
    </xf>
    <xf numFmtId="0" fontId="8" fillId="3" borderId="0" xfId="1" applyFont="1" applyFill="1" applyBorder="1" applyProtection="1">
      <alignment vertical="center"/>
    </xf>
    <xf numFmtId="0" fontId="10" fillId="0" borderId="0" xfId="0" applyFont="1"/>
    <xf numFmtId="0" fontId="8" fillId="0" borderId="0" xfId="0" applyFont="1" applyAlignment="1">
      <alignment horizontal="center" vertical="top"/>
    </xf>
    <xf numFmtId="0" fontId="8" fillId="0" borderId="0" xfId="0" applyFont="1"/>
    <xf numFmtId="0" fontId="6" fillId="0" borderId="0" xfId="0" applyFont="1"/>
    <xf numFmtId="0" fontId="5" fillId="3" borderId="0" xfId="1" applyFont="1" applyFill="1" applyBorder="1" applyAlignment="1" applyProtection="1">
      <alignment horizontal="center"/>
    </xf>
    <xf numFmtId="0" fontId="4" fillId="3" borderId="2" xfId="1" applyFont="1" applyFill="1" applyBorder="1" applyAlignment="1" applyProtection="1"/>
    <xf numFmtId="0" fontId="12" fillId="3" borderId="3" xfId="1" applyFont="1" applyFill="1" applyBorder="1" applyAlignment="1" applyProtection="1">
      <alignment horizontal="center"/>
    </xf>
    <xf numFmtId="0" fontId="20" fillId="3" borderId="4" xfId="1" applyFont="1" applyFill="1" applyBorder="1" applyAlignment="1" applyProtection="1">
      <alignment horizontal="center"/>
    </xf>
    <xf numFmtId="0" fontId="20" fillId="3" borderId="0" xfId="1" applyFont="1" applyFill="1" applyBorder="1" applyAlignment="1" applyProtection="1">
      <alignment horizontal="center"/>
    </xf>
    <xf numFmtId="0" fontId="4" fillId="3" borderId="0" xfId="1" applyFont="1" applyFill="1" applyBorder="1" applyAlignment="1" applyProtection="1">
      <alignment horizontal="center"/>
    </xf>
    <xf numFmtId="9" fontId="20" fillId="3" borderId="0" xfId="2" applyFont="1" applyFill="1" applyBorder="1" applyAlignment="1" applyProtection="1">
      <alignment horizontal="center"/>
    </xf>
    <xf numFmtId="0" fontId="5" fillId="0" borderId="0" xfId="1" applyFont="1" applyBorder="1" applyAlignment="1" applyProtection="1"/>
    <xf numFmtId="0" fontId="12" fillId="0" borderId="5" xfId="1" applyFont="1" applyBorder="1" applyAlignment="1" applyProtection="1">
      <alignment horizontal="left"/>
    </xf>
    <xf numFmtId="0" fontId="5" fillId="0" borderId="6" xfId="1" applyFont="1" applyBorder="1" applyAlignment="1" applyProtection="1"/>
    <xf numFmtId="0" fontId="5" fillId="0" borderId="5" xfId="1" applyFont="1" applyBorder="1" applyAlignment="1" applyProtection="1"/>
    <xf numFmtId="2" fontId="12" fillId="0" borderId="1" xfId="1" applyNumberFormat="1" applyFont="1" applyBorder="1" applyAlignment="1" applyProtection="1">
      <alignment horizontal="right" wrapText="1"/>
    </xf>
    <xf numFmtId="0" fontId="5" fillId="0" borderId="0" xfId="1" applyFont="1" applyBorder="1" applyProtection="1">
      <alignment vertical="center"/>
    </xf>
    <xf numFmtId="0" fontId="5" fillId="0" borderId="0" xfId="1" applyFont="1" applyBorder="1" applyAlignment="1" applyProtection="1">
      <alignment horizontal="center" wrapText="1"/>
    </xf>
    <xf numFmtId="0" fontId="12" fillId="0" borderId="7" xfId="1" applyFont="1" applyBorder="1" applyAlignment="1" applyProtection="1">
      <alignment horizontal="left"/>
    </xf>
    <xf numFmtId="0" fontId="5" fillId="0" borderId="8" xfId="1" applyFont="1" applyBorder="1" applyAlignment="1" applyProtection="1"/>
    <xf numFmtId="0" fontId="5" fillId="0" borderId="9" xfId="1" applyFont="1" applyBorder="1" applyAlignment="1" applyProtection="1"/>
    <xf numFmtId="2" fontId="12" fillId="0" borderId="10" xfId="1" applyNumberFormat="1" applyFont="1" applyBorder="1" applyAlignment="1" applyProtection="1">
      <alignment horizontal="right" wrapText="1"/>
    </xf>
    <xf numFmtId="0" fontId="15" fillId="0" borderId="0" xfId="0" applyFont="1" applyAlignment="1">
      <alignment horizontal="center" vertical="top"/>
    </xf>
    <xf numFmtId="0" fontId="15" fillId="0" borderId="0" xfId="0" applyFont="1"/>
    <xf numFmtId="9" fontId="20" fillId="3" borderId="11" xfId="2" applyFont="1" applyFill="1" applyBorder="1" applyAlignment="1" applyProtection="1">
      <alignment horizontal="center"/>
    </xf>
    <xf numFmtId="0" fontId="5" fillId="0" borderId="11" xfId="1" applyFont="1" applyBorder="1" applyAlignment="1" applyProtection="1">
      <alignment horizontal="center" wrapText="1"/>
    </xf>
    <xf numFmtId="0" fontId="12" fillId="0" borderId="0" xfId="0" applyFont="1" applyAlignment="1">
      <alignment vertical="center"/>
    </xf>
    <xf numFmtId="0" fontId="5" fillId="0" borderId="0" xfId="0" applyFont="1" applyAlignment="1">
      <alignment horizontal="center" vertical="top"/>
    </xf>
    <xf numFmtId="0" fontId="5" fillId="0" borderId="0" xfId="0" applyFont="1" applyAlignment="1">
      <alignment horizontal="left" vertical="top" wrapText="1"/>
    </xf>
    <xf numFmtId="0" fontId="5" fillId="0" borderId="17" xfId="1" applyFont="1" applyBorder="1" applyAlignment="1" applyProtection="1">
      <alignment horizontal="center"/>
    </xf>
    <xf numFmtId="165" fontId="5" fillId="0" borderId="17" xfId="2" applyNumberFormat="1" applyFont="1" applyBorder="1" applyAlignment="1" applyProtection="1">
      <alignment horizontal="center"/>
    </xf>
    <xf numFmtId="1" fontId="5" fillId="0" borderId="17" xfId="2" applyNumberFormat="1" applyFont="1" applyBorder="1" applyAlignment="1" applyProtection="1">
      <alignment horizontal="center"/>
    </xf>
    <xf numFmtId="0" fontId="6" fillId="0" borderId="17" xfId="0" applyFont="1" applyBorder="1" applyAlignment="1">
      <alignment horizontal="center"/>
    </xf>
    <xf numFmtId="0" fontId="5" fillId="2" borderId="17" xfId="1" applyFont="1" applyFill="1" applyBorder="1" applyAlignment="1" applyProtection="1">
      <alignment horizontal="center"/>
    </xf>
    <xf numFmtId="0" fontId="4" fillId="2" borderId="17" xfId="1" applyFont="1" applyFill="1" applyBorder="1" applyAlignment="1" applyProtection="1"/>
    <xf numFmtId="165" fontId="4" fillId="2" borderId="17" xfId="1" applyNumberFormat="1" applyFont="1" applyFill="1" applyBorder="1" applyAlignment="1" applyProtection="1">
      <alignment horizontal="center"/>
    </xf>
    <xf numFmtId="0" fontId="4" fillId="2" borderId="17" xfId="0" applyFont="1" applyFill="1" applyBorder="1" applyAlignment="1">
      <alignment horizontal="center" vertical="top" wrapText="1"/>
    </xf>
    <xf numFmtId="0" fontId="5" fillId="3" borderId="17" xfId="3" applyFont="1" applyFill="1" applyBorder="1" applyAlignment="1">
      <alignment horizontal="left" vertical="top" wrapText="1"/>
    </xf>
    <xf numFmtId="0" fontId="5" fillId="3" borderId="17" xfId="0" applyFont="1" applyFill="1" applyBorder="1" applyAlignment="1">
      <alignment horizontal="left" vertical="top" wrapText="1"/>
    </xf>
    <xf numFmtId="0" fontId="23" fillId="3" borderId="17" xfId="0" applyFont="1" applyFill="1" applyBorder="1" applyAlignment="1">
      <alignment horizontal="left" vertical="top" wrapText="1"/>
    </xf>
    <xf numFmtId="0" fontId="5" fillId="0" borderId="17" xfId="0" applyFont="1" applyBorder="1" applyAlignment="1">
      <alignment horizontal="center" vertical="top"/>
    </xf>
    <xf numFmtId="0" fontId="22" fillId="0" borderId="17" xfId="0" applyFont="1" applyBorder="1" applyAlignment="1">
      <alignment horizontal="center" vertical="top"/>
    </xf>
    <xf numFmtId="0" fontId="5" fillId="0" borderId="17" xfId="0" applyFont="1" applyBorder="1" applyAlignment="1">
      <alignment horizontal="left" vertical="top" wrapText="1"/>
    </xf>
    <xf numFmtId="0" fontId="29" fillId="5" borderId="17" xfId="0" applyFont="1" applyFill="1" applyBorder="1"/>
    <xf numFmtId="0" fontId="6" fillId="0" borderId="17" xfId="0" applyFont="1" applyBorder="1"/>
    <xf numFmtId="0" fontId="29" fillId="5" borderId="17" xfId="0" applyFont="1" applyFill="1" applyBorder="1" applyAlignment="1">
      <alignment horizontal="center" vertical="center"/>
    </xf>
    <xf numFmtId="0" fontId="29" fillId="5" borderId="17" xfId="0" applyFont="1" applyFill="1" applyBorder="1" applyAlignment="1">
      <alignment horizontal="center" vertical="center" wrapText="1"/>
    </xf>
    <xf numFmtId="0" fontId="17" fillId="0" borderId="17" xfId="0" applyFont="1" applyBorder="1"/>
    <xf numFmtId="0" fontId="6" fillId="0" borderId="17" xfId="0" applyFont="1" applyBorder="1" applyAlignment="1">
      <alignment horizontal="right" vertical="top" wrapText="1"/>
    </xf>
    <xf numFmtId="0" fontId="27" fillId="0" borderId="17" xfId="0" applyFont="1" applyBorder="1" applyAlignment="1">
      <alignment vertical="center"/>
    </xf>
    <xf numFmtId="0" fontId="30" fillId="2" borderId="17" xfId="0" applyFont="1" applyFill="1" applyBorder="1" applyAlignment="1">
      <alignment horizontal="center" vertical="center"/>
    </xf>
    <xf numFmtId="0" fontId="30" fillId="2" borderId="17" xfId="0" applyFont="1" applyFill="1" applyBorder="1" applyAlignment="1">
      <alignment horizontal="left" vertical="center" wrapText="1"/>
    </xf>
    <xf numFmtId="0" fontId="28" fillId="0" borderId="17" xfId="0" applyFont="1" applyBorder="1" applyAlignment="1">
      <alignment vertical="center"/>
    </xf>
    <xf numFmtId="0" fontId="6" fillId="0" borderId="17" xfId="1" applyFont="1" applyBorder="1" applyAlignment="1" applyProtection="1">
      <alignment horizontal="center" vertical="center"/>
    </xf>
    <xf numFmtId="0" fontId="27" fillId="0" borderId="17" xfId="0" applyFont="1" applyBorder="1" applyAlignment="1">
      <alignment horizontal="right" vertical="center" wrapText="1"/>
    </xf>
    <xf numFmtId="0" fontId="6" fillId="0" borderId="17" xfId="0" applyFont="1" applyBorder="1" applyAlignment="1">
      <alignment vertical="center"/>
    </xf>
    <xf numFmtId="0" fontId="29" fillId="5" borderId="17" xfId="0" applyFont="1" applyFill="1" applyBorder="1" applyAlignment="1">
      <alignment vertical="center"/>
    </xf>
    <xf numFmtId="0" fontId="17" fillId="0" borderId="17" xfId="0" applyFont="1" applyBorder="1" applyAlignment="1">
      <alignment vertical="center"/>
    </xf>
    <xf numFmtId="0" fontId="6" fillId="0" borderId="15" xfId="0" applyFont="1" applyBorder="1" applyAlignment="1">
      <alignment horizontal="left" vertical="top" wrapText="1"/>
    </xf>
    <xf numFmtId="0" fontId="6" fillId="0" borderId="0" xfId="0" applyFont="1" applyAlignment="1">
      <alignment horizontal="left" vertical="top" wrapText="1"/>
    </xf>
    <xf numFmtId="0" fontId="6" fillId="0" borderId="17" xfId="0" applyFont="1" applyBorder="1" applyAlignment="1">
      <alignment horizontal="left" vertical="top" wrapText="1"/>
    </xf>
    <xf numFmtId="14" fontId="6" fillId="0" borderId="17" xfId="0" applyNumberFormat="1" applyFont="1" applyBorder="1" applyAlignment="1">
      <alignment horizontal="left" vertical="top" wrapText="1"/>
    </xf>
    <xf numFmtId="0" fontId="0" fillId="0" borderId="15" xfId="0" applyBorder="1" applyAlignment="1">
      <alignment horizontal="left" vertical="top" wrapText="1"/>
    </xf>
    <xf numFmtId="0" fontId="0" fillId="0" borderId="0" xfId="0" applyAlignment="1">
      <alignment horizontal="left" vertical="top" wrapText="1"/>
    </xf>
    <xf numFmtId="0" fontId="6" fillId="3" borderId="17" xfId="3" applyFont="1" applyFill="1" applyBorder="1" applyAlignment="1">
      <alignment horizontal="left" vertical="top" wrapText="1"/>
    </xf>
    <xf numFmtId="0" fontId="6" fillId="3" borderId="17" xfId="0" applyFont="1" applyFill="1" applyBorder="1" applyAlignment="1">
      <alignment horizontal="left" vertical="top" wrapText="1"/>
    </xf>
    <xf numFmtId="164" fontId="29" fillId="11" borderId="17" xfId="0" applyNumberFormat="1" applyFont="1" applyFill="1" applyBorder="1" applyAlignment="1">
      <alignment horizontal="center" vertical="center" wrapText="1"/>
    </xf>
    <xf numFmtId="0" fontId="6" fillId="0" borderId="17" xfId="0" applyFont="1" applyBorder="1" applyAlignment="1">
      <alignment horizontal="center" vertical="top" wrapText="1"/>
    </xf>
    <xf numFmtId="14" fontId="6" fillId="0" borderId="17" xfId="0" applyNumberFormat="1" applyFont="1" applyBorder="1" applyAlignment="1">
      <alignment horizontal="center" vertical="top" wrapText="1"/>
    </xf>
    <xf numFmtId="0" fontId="6" fillId="0" borderId="17" xfId="0" applyFont="1" applyBorder="1" applyAlignment="1">
      <alignment wrapText="1"/>
    </xf>
    <xf numFmtId="0" fontId="0" fillId="0" borderId="17" xfId="0" applyBorder="1"/>
    <xf numFmtId="0" fontId="17" fillId="2" borderId="25" xfId="0" applyFont="1" applyFill="1" applyBorder="1" applyAlignment="1">
      <alignment horizontal="center" vertical="center"/>
    </xf>
    <xf numFmtId="0" fontId="17" fillId="2" borderId="29" xfId="0" applyFont="1" applyFill="1" applyBorder="1" applyAlignment="1">
      <alignment horizontal="center" vertical="center"/>
    </xf>
    <xf numFmtId="0" fontId="6" fillId="6" borderId="30" xfId="0" applyFont="1" applyFill="1" applyBorder="1" applyAlignment="1">
      <alignment horizontal="center" vertical="center"/>
    </xf>
    <xf numFmtId="0" fontId="6" fillId="0" borderId="30" xfId="0" applyFont="1" applyBorder="1"/>
    <xf numFmtId="0" fontId="17" fillId="6" borderId="30" xfId="0" applyFont="1" applyFill="1" applyBorder="1" applyAlignment="1">
      <alignment horizontal="center" vertical="center"/>
    </xf>
    <xf numFmtId="0" fontId="6" fillId="0" borderId="30" xfId="0" applyFont="1" applyBorder="1" applyAlignment="1">
      <alignment horizontal="center" vertical="center"/>
    </xf>
    <xf numFmtId="0" fontId="17" fillId="0" borderId="30" xfId="0" applyFont="1" applyBorder="1" applyAlignment="1">
      <alignment horizontal="center" vertical="center"/>
    </xf>
    <xf numFmtId="0" fontId="12" fillId="0" borderId="25" xfId="1" applyFont="1" applyBorder="1" applyAlignment="1" applyProtection="1">
      <alignment horizontal="center" vertical="center"/>
    </xf>
    <xf numFmtId="0" fontId="12" fillId="0" borderId="25" xfId="1" applyFont="1" applyBorder="1" applyAlignment="1" applyProtection="1">
      <alignment horizontal="center"/>
    </xf>
    <xf numFmtId="0" fontId="12" fillId="0" borderId="25" xfId="1" applyFont="1" applyBorder="1" applyAlignment="1" applyProtection="1">
      <alignment horizontal="center" vertical="top"/>
    </xf>
    <xf numFmtId="0" fontId="6" fillId="0" borderId="25" xfId="0" applyFont="1" applyBorder="1" applyAlignment="1">
      <alignment horizontal="center"/>
    </xf>
    <xf numFmtId="0" fontId="12" fillId="0" borderId="29" xfId="1" applyFont="1" applyBorder="1" applyProtection="1">
      <alignment vertical="center"/>
    </xf>
    <xf numFmtId="0" fontId="18" fillId="0" borderId="29" xfId="1" applyFont="1" applyBorder="1" applyAlignment="1" applyProtection="1">
      <alignment vertical="top" wrapText="1"/>
    </xf>
    <xf numFmtId="0" fontId="5" fillId="0" borderId="29" xfId="1" applyFont="1" applyBorder="1" applyAlignment="1" applyProtection="1">
      <alignment wrapText="1"/>
    </xf>
    <xf numFmtId="0" fontId="12" fillId="0" borderId="30" xfId="1" applyFont="1" applyBorder="1" applyProtection="1">
      <alignment vertical="center"/>
    </xf>
    <xf numFmtId="0" fontId="18" fillId="0" borderId="30" xfId="1" applyFont="1" applyBorder="1" applyAlignment="1" applyProtection="1">
      <alignment vertical="top" wrapText="1"/>
    </xf>
    <xf numFmtId="0" fontId="12" fillId="0" borderId="30" xfId="1" applyFont="1" applyBorder="1" applyAlignment="1" applyProtection="1"/>
    <xf numFmtId="0" fontId="19" fillId="0" borderId="30" xfId="1" applyFont="1" applyBorder="1" applyAlignment="1" applyProtection="1"/>
    <xf numFmtId="0" fontId="4" fillId="2" borderId="30" xfId="1" applyFont="1" applyFill="1" applyBorder="1" applyAlignment="1" applyProtection="1">
      <alignment horizontal="center" vertical="center"/>
    </xf>
    <xf numFmtId="0" fontId="4" fillId="2" borderId="30" xfId="1" applyFont="1" applyFill="1" applyBorder="1" applyAlignment="1" applyProtection="1">
      <alignment horizontal="center" vertical="center" wrapText="1"/>
    </xf>
    <xf numFmtId="0" fontId="16" fillId="0" borderId="25" xfId="0" applyFont="1" applyBorder="1" applyAlignment="1">
      <alignment horizontal="center"/>
    </xf>
    <xf numFmtId="0" fontId="16" fillId="0" borderId="25" xfId="0" applyFont="1" applyBorder="1" applyAlignment="1">
      <alignment vertical="center" wrapText="1"/>
    </xf>
    <xf numFmtId="0" fontId="5" fillId="0" borderId="30" xfId="1" applyFont="1" applyBorder="1" applyAlignment="1" applyProtection="1">
      <alignment horizontal="center"/>
    </xf>
    <xf numFmtId="165" fontId="5" fillId="0" borderId="30" xfId="2" applyNumberFormat="1" applyFont="1" applyBorder="1" applyAlignment="1" applyProtection="1">
      <alignment horizontal="center"/>
    </xf>
    <xf numFmtId="1" fontId="5" fillId="0" borderId="30" xfId="2" applyNumberFormat="1" applyFont="1" applyBorder="1" applyAlignment="1" applyProtection="1">
      <alignment horizontal="center"/>
    </xf>
    <xf numFmtId="0" fontId="16" fillId="0" borderId="29" xfId="0" applyFont="1" applyBorder="1" applyAlignment="1">
      <alignment horizontal="center"/>
    </xf>
    <xf numFmtId="0" fontId="16" fillId="0" borderId="29" xfId="0" applyFont="1" applyBorder="1" applyAlignment="1">
      <alignment vertical="center" wrapText="1"/>
    </xf>
    <xf numFmtId="0" fontId="16" fillId="0" borderId="32" xfId="0" applyFont="1" applyBorder="1" applyAlignment="1">
      <alignment horizontal="center"/>
    </xf>
    <xf numFmtId="0" fontId="16" fillId="0" borderId="32" xfId="0" applyFont="1" applyBorder="1" applyAlignment="1">
      <alignment vertical="center" wrapText="1"/>
    </xf>
    <xf numFmtId="14" fontId="6" fillId="0" borderId="17" xfId="0" applyNumberFormat="1" applyFont="1" applyBorder="1" applyAlignment="1">
      <alignment horizontal="left" vertical="top"/>
    </xf>
    <xf numFmtId="0" fontId="5" fillId="0" borderId="17" xfId="0" applyFont="1" applyBorder="1" applyAlignment="1">
      <alignment vertical="top"/>
    </xf>
    <xf numFmtId="14" fontId="6" fillId="0" borderId="17" xfId="0" applyNumberFormat="1" applyFont="1" applyBorder="1" applyAlignment="1">
      <alignment vertical="top"/>
    </xf>
    <xf numFmtId="0" fontId="5" fillId="0" borderId="0" xfId="0" applyFont="1" applyAlignment="1">
      <alignment vertical="top"/>
    </xf>
    <xf numFmtId="0" fontId="34" fillId="0" borderId="30" xfId="0" applyFont="1" applyBorder="1" applyAlignment="1">
      <alignment horizontal="center" vertical="top"/>
    </xf>
    <xf numFmtId="0" fontId="6" fillId="0" borderId="30" xfId="0" applyFont="1" applyBorder="1" applyAlignment="1">
      <alignment horizontal="center" vertical="top"/>
    </xf>
    <xf numFmtId="0" fontId="5" fillId="0" borderId="37" xfId="1" applyFont="1" applyBorder="1" applyAlignment="1" applyProtection="1"/>
    <xf numFmtId="0" fontId="5" fillId="0" borderId="37" xfId="1" applyFont="1" applyBorder="1" applyProtection="1">
      <alignment vertical="center"/>
    </xf>
    <xf numFmtId="0" fontId="5" fillId="0" borderId="37" xfId="1" applyFont="1" applyBorder="1" applyAlignment="1" applyProtection="1">
      <alignment horizontal="center" wrapText="1"/>
    </xf>
    <xf numFmtId="0" fontId="5" fillId="0" borderId="38" xfId="1" applyFont="1" applyBorder="1" applyAlignment="1" applyProtection="1">
      <alignment horizontal="center" wrapText="1"/>
    </xf>
    <xf numFmtId="0" fontId="17" fillId="0" borderId="31" xfId="0" applyFont="1" applyBorder="1" applyAlignment="1">
      <alignment horizontal="center" vertical="center"/>
    </xf>
    <xf numFmtId="0" fontId="6" fillId="0" borderId="30" xfId="0" applyFont="1" applyBorder="1" applyAlignment="1">
      <alignment horizontal="center" vertical="top"/>
    </xf>
    <xf numFmtId="0" fontId="29" fillId="11" borderId="17" xfId="0" applyFont="1" applyFill="1" applyBorder="1" applyAlignment="1">
      <alignment horizontal="center" vertical="center" wrapText="1"/>
    </xf>
    <xf numFmtId="0" fontId="6" fillId="0" borderId="31" xfId="0" applyFont="1" applyBorder="1" applyAlignment="1">
      <alignment horizontal="center" vertical="center"/>
    </xf>
    <xf numFmtId="0" fontId="6" fillId="0" borderId="31" xfId="0" applyFont="1" applyBorder="1" applyAlignment="1"/>
    <xf numFmtId="0" fontId="17" fillId="0" borderId="31" xfId="0" applyFont="1" applyBorder="1" applyAlignment="1">
      <alignment vertical="center"/>
    </xf>
    <xf numFmtId="0" fontId="6" fillId="0" borderId="31" xfId="0" applyFont="1" applyBorder="1" applyAlignment="1">
      <alignment horizontal="center"/>
    </xf>
    <xf numFmtId="14" fontId="6" fillId="0" borderId="17" xfId="0" applyNumberFormat="1" applyFont="1" applyBorder="1" applyAlignment="1">
      <alignment horizontal="right" vertical="top"/>
    </xf>
    <xf numFmtId="0" fontId="5" fillId="3" borderId="31" xfId="3" applyFont="1" applyFill="1" applyBorder="1" applyAlignment="1">
      <alignment horizontal="left" vertical="top" wrapText="1"/>
    </xf>
    <xf numFmtId="0" fontId="5" fillId="3" borderId="31" xfId="0" applyFont="1" applyFill="1" applyBorder="1" applyAlignment="1">
      <alignment horizontal="left" vertical="top" wrapText="1"/>
    </xf>
    <xf numFmtId="0" fontId="23" fillId="12" borderId="40" xfId="0" applyNumberFormat="1" applyFont="1" applyFill="1" applyBorder="1" applyAlignment="1" applyProtection="1">
      <alignment horizontal="left" vertical="top" wrapText="1"/>
    </xf>
    <xf numFmtId="0" fontId="14" fillId="0" borderId="0" xfId="0" applyFont="1" applyAlignment="1">
      <alignment horizontal="left" vertical="top"/>
    </xf>
    <xf numFmtId="0" fontId="21" fillId="0" borderId="0" xfId="0" applyFont="1" applyAlignment="1">
      <alignment horizontal="left" vertical="top"/>
    </xf>
    <xf numFmtId="0" fontId="0" fillId="0" borderId="0" xfId="0" applyAlignment="1">
      <alignment horizontal="left" vertical="top"/>
    </xf>
    <xf numFmtId="0" fontId="29" fillId="10" borderId="17" xfId="0" applyFont="1" applyFill="1" applyBorder="1" applyAlignment="1">
      <alignment horizontal="left" vertical="top"/>
    </xf>
    <xf numFmtId="0" fontId="6" fillId="0" borderId="17" xfId="0" applyFont="1" applyBorder="1" applyAlignment="1">
      <alignment horizontal="left" vertical="top"/>
    </xf>
    <xf numFmtId="0" fontId="0" fillId="0" borderId="0" xfId="0" applyAlignment="1">
      <alignment vertical="top"/>
    </xf>
    <xf numFmtId="0" fontId="23" fillId="0" borderId="40" xfId="0" applyNumberFormat="1" applyFont="1" applyFill="1" applyBorder="1" applyAlignment="1" applyProtection="1">
      <alignment horizontal="left" vertical="top"/>
    </xf>
    <xf numFmtId="164" fontId="8" fillId="0" borderId="0" xfId="0" applyNumberFormat="1" applyFont="1" applyAlignment="1">
      <alignment vertical="center"/>
    </xf>
    <xf numFmtId="164" fontId="15" fillId="0" borderId="0" xfId="0" applyNumberFormat="1" applyFont="1" applyAlignment="1">
      <alignment vertical="center"/>
    </xf>
    <xf numFmtId="0" fontId="10" fillId="0" borderId="0" xfId="0" applyFont="1" applyAlignment="1">
      <alignment vertical="center"/>
    </xf>
    <xf numFmtId="0" fontId="0" fillId="0" borderId="0" xfId="0" applyAlignment="1"/>
    <xf numFmtId="0" fontId="6" fillId="6" borderId="30" xfId="4" applyFont="1" applyFill="1" applyBorder="1" applyAlignment="1">
      <alignment horizontal="center" vertical="center"/>
    </xf>
    <xf numFmtId="0" fontId="6" fillId="0" borderId="30" xfId="4" applyFont="1" applyBorder="1" applyAlignment="1">
      <alignment horizontal="center" vertical="center" wrapText="1"/>
    </xf>
    <xf numFmtId="0" fontId="6" fillId="0" borderId="0" xfId="4" applyFont="1" applyAlignment="1">
      <alignment horizontal="center"/>
    </xf>
    <xf numFmtId="0" fontId="6" fillId="0" borderId="30" xfId="4" applyFont="1" applyBorder="1" applyAlignment="1">
      <alignment horizontal="center" vertical="center"/>
    </xf>
    <xf numFmtId="0" fontId="6" fillId="0" borderId="18" xfId="4" applyFont="1" applyBorder="1" applyAlignment="1">
      <alignment horizontal="center" vertical="top"/>
    </xf>
    <xf numFmtId="0" fontId="6" fillId="0" borderId="17" xfId="4" applyFont="1" applyBorder="1" applyAlignment="1">
      <alignment horizontal="center"/>
    </xf>
    <xf numFmtId="0" fontId="36" fillId="0" borderId="17" xfId="4" applyFont="1" applyBorder="1" applyAlignment="1">
      <alignment horizontal="center"/>
    </xf>
    <xf numFmtId="0" fontId="0" fillId="0" borderId="0" xfId="0" applyAlignment="1">
      <alignment horizontal="center"/>
    </xf>
    <xf numFmtId="0" fontId="37" fillId="11" borderId="17" xfId="0" applyFont="1" applyFill="1" applyBorder="1" applyAlignment="1">
      <alignment horizontal="left" vertical="top" wrapText="1"/>
    </xf>
    <xf numFmtId="164" fontId="37" fillId="11" borderId="17" xfId="0" applyNumberFormat="1" applyFont="1" applyFill="1" applyBorder="1" applyAlignment="1">
      <alignment horizontal="left" vertical="top" wrapText="1"/>
    </xf>
    <xf numFmtId="0" fontId="36" fillId="3" borderId="17" xfId="3" applyFont="1" applyFill="1" applyBorder="1" applyAlignment="1">
      <alignment horizontal="left" vertical="top" wrapText="1"/>
    </xf>
    <xf numFmtId="0" fontId="36" fillId="0" borderId="17" xfId="0" applyFont="1" applyBorder="1" applyAlignment="1">
      <alignment horizontal="left" vertical="top" wrapText="1"/>
    </xf>
    <xf numFmtId="14" fontId="36" fillId="0" borderId="17" xfId="0" applyNumberFormat="1" applyFont="1" applyBorder="1" applyAlignment="1">
      <alignment horizontal="left" vertical="top" wrapText="1"/>
    </xf>
    <xf numFmtId="0" fontId="36" fillId="0" borderId="17" xfId="0" applyFont="1" applyBorder="1" applyAlignment="1">
      <alignment horizontal="left" vertical="top"/>
    </xf>
    <xf numFmtId="0" fontId="36" fillId="3" borderId="17" xfId="0" applyFont="1" applyFill="1" applyBorder="1" applyAlignment="1">
      <alignment horizontal="left" vertical="top" wrapText="1"/>
    </xf>
    <xf numFmtId="0" fontId="36" fillId="0" borderId="0" xfId="0" applyFont="1" applyAlignment="1">
      <alignment vertical="top"/>
    </xf>
    <xf numFmtId="0" fontId="36" fillId="0" borderId="17" xfId="0" applyFont="1" applyBorder="1" applyAlignment="1">
      <alignment vertical="top" wrapText="1"/>
    </xf>
    <xf numFmtId="0" fontId="36" fillId="0" borderId="17" xfId="0" applyFont="1" applyBorder="1" applyAlignment="1">
      <alignment vertical="top"/>
    </xf>
    <xf numFmtId="0" fontId="39" fillId="12" borderId="40" xfId="0" applyNumberFormat="1" applyFont="1" applyFill="1" applyBorder="1" applyAlignment="1" applyProtection="1">
      <alignment horizontal="left" vertical="top" wrapText="1"/>
    </xf>
    <xf numFmtId="0" fontId="23" fillId="0" borderId="40" xfId="0" applyNumberFormat="1" applyFont="1" applyFill="1" applyBorder="1" applyAlignment="1" applyProtection="1">
      <alignment horizontal="left" vertical="top" wrapText="1"/>
    </xf>
    <xf numFmtId="0" fontId="24" fillId="5" borderId="17" xfId="0" applyFont="1" applyFill="1" applyBorder="1" applyAlignment="1">
      <alignment vertical="top" wrapText="1"/>
    </xf>
    <xf numFmtId="164" fontId="5" fillId="0" borderId="0" xfId="0" applyNumberFormat="1" applyFont="1" applyAlignment="1">
      <alignment vertical="top"/>
    </xf>
    <xf numFmtId="0" fontId="5" fillId="0" borderId="17" xfId="0" applyFont="1" applyBorder="1" applyAlignment="1">
      <alignment horizontal="left" vertical="top" wrapText="1"/>
    </xf>
    <xf numFmtId="0" fontId="5" fillId="0" borderId="17" xfId="0" applyFont="1" applyBorder="1" applyAlignment="1">
      <alignment vertical="top" wrapText="1"/>
    </xf>
    <xf numFmtId="0" fontId="12" fillId="0" borderId="17" xfId="0" applyFont="1" applyBorder="1" applyAlignment="1">
      <alignment vertical="top" wrapText="1"/>
    </xf>
    <xf numFmtId="0" fontId="5" fillId="0" borderId="17" xfId="1" applyFont="1" applyBorder="1" applyAlignment="1" applyProtection="1">
      <alignment horizontal="center" vertical="top" wrapText="1"/>
    </xf>
    <xf numFmtId="0" fontId="5" fillId="0" borderId="17" xfId="0" applyFont="1" applyBorder="1" applyAlignment="1">
      <alignment horizontal="right" vertical="top" wrapText="1"/>
    </xf>
    <xf numFmtId="164" fontId="4" fillId="2" borderId="17" xfId="0" applyNumberFormat="1" applyFont="1" applyFill="1" applyBorder="1" applyAlignment="1">
      <alignment horizontal="center" vertical="top" wrapText="1"/>
    </xf>
    <xf numFmtId="0" fontId="0" fillId="0" borderId="0" xfId="0" applyBorder="1" applyAlignment="1">
      <alignment vertical="top"/>
    </xf>
    <xf numFmtId="164" fontId="29" fillId="10" borderId="17" xfId="0" applyNumberFormat="1" applyFont="1" applyFill="1" applyBorder="1" applyAlignment="1">
      <alignment horizontal="left" vertical="top"/>
    </xf>
    <xf numFmtId="0" fontId="12" fillId="0" borderId="0" xfId="0" applyFont="1" applyAlignment="1">
      <alignment vertical="top"/>
    </xf>
    <xf numFmtId="0" fontId="25" fillId="0" borderId="0" xfId="0" applyFont="1" applyAlignment="1">
      <alignment vertical="top"/>
    </xf>
    <xf numFmtId="0" fontId="6" fillId="0" borderId="0" xfId="0" applyFont="1" applyAlignment="1">
      <alignment vertical="top"/>
    </xf>
    <xf numFmtId="0" fontId="6" fillId="0" borderId="0" xfId="0" applyFont="1" applyBorder="1" applyAlignment="1">
      <alignment vertical="top"/>
    </xf>
    <xf numFmtId="0" fontId="6" fillId="0" borderId="42" xfId="0" applyFont="1" applyBorder="1" applyAlignment="1">
      <alignment horizontal="left" vertical="top" wrapText="1"/>
    </xf>
    <xf numFmtId="0" fontId="6" fillId="0" borderId="43" xfId="0" applyFont="1" applyBorder="1" applyAlignment="1">
      <alignment horizontal="left" vertical="top" wrapText="1"/>
    </xf>
    <xf numFmtId="0" fontId="6" fillId="0" borderId="30" xfId="0" applyFont="1" applyBorder="1" applyAlignment="1">
      <alignment horizontal="left" vertical="top" wrapText="1"/>
    </xf>
    <xf numFmtId="0" fontId="40" fillId="0" borderId="40" xfId="0" applyNumberFormat="1" applyFont="1" applyFill="1" applyBorder="1" applyAlignment="1" applyProtection="1">
      <alignment horizontal="left" vertical="top"/>
    </xf>
    <xf numFmtId="0" fontId="29" fillId="5" borderId="30" xfId="0" applyFont="1" applyFill="1" applyBorder="1" applyAlignment="1">
      <alignment horizontal="center" vertical="center"/>
    </xf>
    <xf numFmtId="0" fontId="36" fillId="0" borderId="30" xfId="0" applyFont="1" applyBorder="1" applyAlignment="1">
      <alignment horizontal="left" vertical="top" wrapText="1"/>
    </xf>
    <xf numFmtId="0" fontId="17" fillId="13" borderId="30" xfId="0" applyFont="1" applyFill="1" applyBorder="1" applyAlignment="1">
      <alignment horizontal="left" vertical="top"/>
    </xf>
    <xf numFmtId="0" fontId="17" fillId="14" borderId="18" xfId="0" applyFont="1" applyFill="1" applyBorder="1" applyAlignment="1">
      <alignment horizontal="left" vertical="top"/>
    </xf>
    <xf numFmtId="0" fontId="17" fillId="14" borderId="19" xfId="0" applyFont="1" applyFill="1" applyBorder="1" applyAlignment="1">
      <alignment horizontal="left" vertical="top"/>
    </xf>
    <xf numFmtId="0" fontId="17" fillId="14" borderId="42" xfId="0" applyFont="1" applyFill="1" applyBorder="1" applyAlignment="1">
      <alignment horizontal="left" vertical="top"/>
    </xf>
    <xf numFmtId="0" fontId="6" fillId="15" borderId="0" xfId="0" applyFont="1" applyFill="1" applyAlignment="1">
      <alignment horizontal="left" vertical="top" wrapText="1"/>
    </xf>
    <xf numFmtId="0" fontId="6" fillId="15" borderId="15" xfId="0" applyFont="1" applyFill="1" applyBorder="1" applyAlignment="1">
      <alignment horizontal="left" vertical="top" wrapText="1"/>
    </xf>
    <xf numFmtId="0" fontId="41" fillId="0" borderId="30" xfId="0" applyFont="1" applyBorder="1" applyAlignment="1">
      <alignment horizontal="left" vertical="top" wrapText="1"/>
    </xf>
    <xf numFmtId="14" fontId="5" fillId="0" borderId="17" xfId="0" applyNumberFormat="1" applyFont="1" applyBorder="1" applyAlignment="1">
      <alignment horizontal="left" vertical="top" wrapText="1"/>
    </xf>
    <xf numFmtId="0" fontId="5" fillId="0" borderId="15" xfId="0" applyFont="1" applyBorder="1" applyAlignment="1">
      <alignment horizontal="left" vertical="top" wrapText="1"/>
    </xf>
    <xf numFmtId="0" fontId="29" fillId="2" borderId="17" xfId="0" applyFont="1" applyFill="1" applyBorder="1" applyAlignment="1">
      <alignment horizontal="left" vertical="top"/>
    </xf>
    <xf numFmtId="164" fontId="29" fillId="2" borderId="17" xfId="0" applyNumberFormat="1" applyFont="1" applyFill="1" applyBorder="1" applyAlignment="1">
      <alignment horizontal="left" vertical="top"/>
    </xf>
    <xf numFmtId="0" fontId="6" fillId="0" borderId="0" xfId="0" applyFont="1" applyAlignment="1">
      <alignment horizontal="center"/>
    </xf>
    <xf numFmtId="0" fontId="37" fillId="11" borderId="17" xfId="0" applyFont="1" applyFill="1" applyBorder="1" applyAlignment="1">
      <alignment horizontal="center" vertical="top" wrapText="1"/>
    </xf>
    <xf numFmtId="164" fontId="37" fillId="11" borderId="17" xfId="0" applyNumberFormat="1" applyFont="1" applyFill="1" applyBorder="1" applyAlignment="1">
      <alignment horizontal="center" vertical="top" wrapText="1"/>
    </xf>
    <xf numFmtId="14" fontId="6" fillId="15" borderId="42" xfId="0" applyNumberFormat="1" applyFont="1" applyFill="1" applyBorder="1" applyAlignment="1">
      <alignment vertical="top" wrapText="1"/>
    </xf>
    <xf numFmtId="14" fontId="6" fillId="15" borderId="43" xfId="0" applyNumberFormat="1" applyFont="1" applyFill="1" applyBorder="1" applyAlignment="1">
      <alignment vertical="top" wrapText="1"/>
    </xf>
    <xf numFmtId="0" fontId="6" fillId="16" borderId="0" xfId="0" applyFont="1" applyFill="1" applyAlignment="1">
      <alignment horizontal="left" vertical="top" wrapText="1"/>
    </xf>
    <xf numFmtId="0" fontId="23" fillId="12" borderId="46" xfId="0" applyNumberFormat="1" applyFont="1" applyFill="1" applyBorder="1" applyAlignment="1" applyProtection="1">
      <alignment horizontal="left" vertical="top" wrapText="1"/>
    </xf>
    <xf numFmtId="14" fontId="6" fillId="0" borderId="18" xfId="0" applyNumberFormat="1" applyFont="1" applyBorder="1" applyAlignment="1">
      <alignment horizontal="center" vertical="top" wrapText="1"/>
    </xf>
    <xf numFmtId="0" fontId="6" fillId="0" borderId="43" xfId="0" applyFont="1" applyBorder="1" applyAlignment="1">
      <alignment horizontal="center" vertical="top" wrapText="1"/>
    </xf>
    <xf numFmtId="14" fontId="6" fillId="15" borderId="47" xfId="0" applyNumberFormat="1" applyFont="1" applyFill="1" applyBorder="1" applyAlignment="1">
      <alignment vertical="top" wrapText="1"/>
    </xf>
    <xf numFmtId="0" fontId="17" fillId="4" borderId="18" xfId="0" applyFont="1" applyFill="1" applyBorder="1" applyAlignment="1">
      <alignment vertical="top"/>
    </xf>
    <xf numFmtId="0" fontId="17" fillId="4" borderId="19" xfId="0" applyFont="1" applyFill="1" applyBorder="1" applyAlignment="1">
      <alignment vertical="top"/>
    </xf>
    <xf numFmtId="0" fontId="17" fillId="4" borderId="20" xfId="0" applyFont="1" applyFill="1" applyBorder="1" applyAlignment="1">
      <alignment vertical="top"/>
    </xf>
    <xf numFmtId="0" fontId="17" fillId="4" borderId="42" xfId="0" applyFont="1" applyFill="1" applyBorder="1" applyAlignment="1">
      <alignment vertical="top"/>
    </xf>
    <xf numFmtId="0" fontId="6" fillId="0" borderId="17" xfId="0" applyFont="1" applyBorder="1" applyAlignment="1">
      <alignment horizontal="center" vertical="center"/>
    </xf>
    <xf numFmtId="0" fontId="17" fillId="0" borderId="31" xfId="0" applyFont="1" applyBorder="1" applyAlignment="1">
      <alignment horizontal="center" vertical="center" wrapText="1"/>
    </xf>
    <xf numFmtId="0" fontId="17" fillId="0" borderId="16" xfId="0" applyFont="1" applyBorder="1" applyAlignment="1">
      <alignment horizontal="center" vertical="center"/>
    </xf>
    <xf numFmtId="0" fontId="17" fillId="0" borderId="21" xfId="0" applyFont="1" applyBorder="1" applyAlignment="1">
      <alignment horizontal="center" vertical="center"/>
    </xf>
    <xf numFmtId="0" fontId="6" fillId="0" borderId="17" xfId="0" applyFont="1" applyBorder="1" applyAlignment="1">
      <alignment horizontal="center" vertical="center"/>
    </xf>
    <xf numFmtId="0" fontId="35" fillId="0" borderId="12" xfId="0" applyFont="1" applyBorder="1" applyAlignment="1">
      <alignment horizontal="center" vertical="center"/>
    </xf>
    <xf numFmtId="0" fontId="35" fillId="0" borderId="13" xfId="0" applyFont="1" applyBorder="1" applyAlignment="1">
      <alignment horizontal="center" vertical="center"/>
    </xf>
    <xf numFmtId="0" fontId="35" fillId="0" borderId="14" xfId="0" applyFont="1" applyBorder="1" applyAlignment="1">
      <alignment horizontal="center" vertical="center"/>
    </xf>
    <xf numFmtId="0" fontId="35" fillId="0" borderId="22" xfId="0" applyFont="1" applyBorder="1" applyAlignment="1">
      <alignment horizontal="center" vertical="center"/>
    </xf>
    <xf numFmtId="0" fontId="35" fillId="0" borderId="23" xfId="0" applyFont="1" applyBorder="1" applyAlignment="1">
      <alignment horizontal="center" vertical="center"/>
    </xf>
    <xf numFmtId="0" fontId="35" fillId="0" borderId="24" xfId="0" applyFont="1" applyBorder="1" applyAlignment="1">
      <alignment horizontal="center" vertical="center"/>
    </xf>
    <xf numFmtId="0" fontId="17" fillId="0" borderId="26" xfId="0" applyFont="1" applyBorder="1" applyAlignment="1">
      <alignment horizontal="center" vertical="center" wrapText="1"/>
    </xf>
    <xf numFmtId="0" fontId="17" fillId="0" borderId="27" xfId="0" applyFont="1" applyBorder="1" applyAlignment="1">
      <alignment horizontal="center" vertical="center"/>
    </xf>
    <xf numFmtId="0" fontId="17" fillId="0" borderId="28" xfId="0" applyFont="1" applyBorder="1" applyAlignment="1">
      <alignment horizontal="center" vertical="center"/>
    </xf>
    <xf numFmtId="0" fontId="6" fillId="0" borderId="25" xfId="0" applyFont="1" applyBorder="1" applyAlignment="1">
      <alignment horizontal="center"/>
    </xf>
    <xf numFmtId="0" fontId="12" fillId="0" borderId="25" xfId="1" applyFont="1" applyBorder="1" applyAlignment="1" applyProtection="1">
      <alignment horizontal="left"/>
    </xf>
    <xf numFmtId="0" fontId="12" fillId="0" borderId="26" xfId="1" applyFont="1" applyBorder="1" applyAlignment="1" applyProtection="1">
      <alignment horizontal="center" vertical="top"/>
    </xf>
    <xf numFmtId="0" fontId="12" fillId="0" borderId="27" xfId="1" applyFont="1" applyBorder="1" applyAlignment="1" applyProtection="1">
      <alignment horizontal="center" vertical="top"/>
    </xf>
    <xf numFmtId="0" fontId="12" fillId="0" borderId="28" xfId="1" applyFont="1" applyBorder="1" applyAlignment="1" applyProtection="1">
      <alignment horizontal="center" vertical="top"/>
    </xf>
    <xf numFmtId="0" fontId="17" fillId="0" borderId="26" xfId="0" applyFont="1" applyBorder="1" applyAlignment="1">
      <alignment horizontal="center"/>
    </xf>
    <xf numFmtId="0" fontId="17" fillId="0" borderId="27" xfId="0" applyFont="1" applyBorder="1" applyAlignment="1">
      <alignment horizontal="center"/>
    </xf>
    <xf numFmtId="0" fontId="17" fillId="0" borderId="28" xfId="0" applyFont="1" applyBorder="1" applyAlignment="1">
      <alignment horizontal="center"/>
    </xf>
    <xf numFmtId="0" fontId="7" fillId="0" borderId="0" xfId="1" applyFont="1" applyBorder="1" applyAlignment="1" applyProtection="1">
      <alignment horizontal="center"/>
    </xf>
    <xf numFmtId="0" fontId="12" fillId="0" borderId="25" xfId="1" applyFont="1" applyBorder="1" applyAlignment="1" applyProtection="1">
      <alignment horizontal="center"/>
    </xf>
    <xf numFmtId="164" fontId="12" fillId="0" borderId="30" xfId="1" applyNumberFormat="1" applyFont="1" applyBorder="1" applyAlignment="1" applyProtection="1">
      <alignment horizontal="center" vertical="center"/>
    </xf>
    <xf numFmtId="0" fontId="12" fillId="0" borderId="30" xfId="1" applyFont="1" applyBorder="1" applyAlignment="1" applyProtection="1">
      <alignment horizontal="center" vertical="center" wrapText="1"/>
    </xf>
    <xf numFmtId="0" fontId="18" fillId="0" borderId="29" xfId="1" applyFont="1" applyBorder="1" applyAlignment="1" applyProtection="1">
      <alignment vertical="top" wrapText="1"/>
    </xf>
    <xf numFmtId="0" fontId="12" fillId="0" borderId="30" xfId="1" applyFont="1" applyBorder="1" applyAlignment="1" applyProtection="1">
      <alignment horizontal="center" vertical="center"/>
    </xf>
    <xf numFmtId="15" fontId="6" fillId="0" borderId="26" xfId="0" applyNumberFormat="1" applyFont="1" applyBorder="1" applyAlignment="1">
      <alignment horizontal="center"/>
    </xf>
    <xf numFmtId="15" fontId="6" fillId="0" borderId="27" xfId="0" applyNumberFormat="1" applyFont="1" applyBorder="1" applyAlignment="1">
      <alignment horizontal="center"/>
    </xf>
    <xf numFmtId="15" fontId="6" fillId="0" borderId="28" xfId="0" applyNumberFormat="1" applyFont="1" applyBorder="1" applyAlignment="1">
      <alignment horizontal="center"/>
    </xf>
    <xf numFmtId="0" fontId="12" fillId="0" borderId="17" xfId="0" applyFont="1" applyBorder="1" applyAlignment="1">
      <alignment horizontal="left" vertical="top" wrapText="1"/>
    </xf>
    <xf numFmtId="0" fontId="5" fillId="0" borderId="17" xfId="0" applyFont="1" applyBorder="1" applyAlignment="1">
      <alignment horizontal="left" vertical="top" wrapText="1"/>
    </xf>
    <xf numFmtId="0" fontId="12" fillId="4" borderId="17" xfId="0" applyFont="1" applyFill="1" applyBorder="1" applyAlignment="1">
      <alignment horizontal="left" vertical="top"/>
    </xf>
    <xf numFmtId="0" fontId="12" fillId="4" borderId="17" xfId="0" applyFont="1" applyFill="1" applyBorder="1" applyAlignment="1">
      <alignment vertical="top"/>
    </xf>
    <xf numFmtId="0" fontId="4" fillId="2" borderId="17" xfId="0" applyFont="1" applyFill="1" applyBorder="1" applyAlignment="1">
      <alignment horizontal="center" vertical="top" wrapText="1"/>
    </xf>
    <xf numFmtId="0" fontId="17" fillId="0" borderId="17" xfId="0" applyFont="1" applyBorder="1" applyAlignment="1">
      <alignment horizontal="left" vertical="center"/>
    </xf>
    <xf numFmtId="0" fontId="6" fillId="0" borderId="17" xfId="0" applyFont="1" applyBorder="1" applyAlignment="1">
      <alignment horizontal="left" vertical="center"/>
    </xf>
    <xf numFmtId="0" fontId="29" fillId="8" borderId="17" xfId="0" applyFont="1" applyFill="1" applyBorder="1" applyAlignment="1">
      <alignment horizontal="left" vertical="top"/>
    </xf>
    <xf numFmtId="0" fontId="31" fillId="8" borderId="17" xfId="0" applyFont="1" applyFill="1" applyBorder="1" applyAlignment="1">
      <alignment horizontal="left" vertical="top"/>
    </xf>
    <xf numFmtId="0" fontId="29" fillId="10" borderId="17" xfId="0" applyFont="1" applyFill="1" applyBorder="1" applyAlignment="1">
      <alignment horizontal="left" vertical="top"/>
    </xf>
    <xf numFmtId="0" fontId="0" fillId="0" borderId="0" xfId="0" applyAlignment="1">
      <alignment horizontal="center"/>
    </xf>
    <xf numFmtId="0" fontId="17" fillId="7" borderId="34" xfId="0" applyFont="1" applyFill="1" applyBorder="1" applyAlignment="1">
      <alignment horizontal="left" vertical="top"/>
    </xf>
    <xf numFmtId="0" fontId="17" fillId="7" borderId="35" xfId="0" applyFont="1" applyFill="1" applyBorder="1" applyAlignment="1">
      <alignment horizontal="left" vertical="top"/>
    </xf>
    <xf numFmtId="0" fontId="17" fillId="7" borderId="36" xfId="0" applyFont="1" applyFill="1" applyBorder="1" applyAlignment="1">
      <alignment horizontal="left" vertical="top"/>
    </xf>
    <xf numFmtId="0" fontId="17" fillId="4" borderId="39" xfId="0" applyFont="1" applyFill="1" applyBorder="1" applyAlignment="1">
      <alignment horizontal="left" vertical="top"/>
    </xf>
    <xf numFmtId="0" fontId="17" fillId="4" borderId="37" xfId="0" applyFont="1" applyFill="1" applyBorder="1" applyAlignment="1">
      <alignment horizontal="left" vertical="top"/>
    </xf>
    <xf numFmtId="0" fontId="17" fillId="4" borderId="38" xfId="0" applyFont="1" applyFill="1" applyBorder="1" applyAlignment="1">
      <alignment horizontal="left" vertical="top"/>
    </xf>
    <xf numFmtId="0" fontId="29" fillId="10" borderId="33" xfId="0" applyFont="1" applyFill="1" applyBorder="1" applyAlignment="1">
      <alignment horizontal="left" vertical="top"/>
    </xf>
    <xf numFmtId="0" fontId="29" fillId="10" borderId="16" xfId="0" applyFont="1" applyFill="1" applyBorder="1" applyAlignment="1">
      <alignment horizontal="left" vertical="top"/>
    </xf>
    <xf numFmtId="0" fontId="29" fillId="10" borderId="21" xfId="0" applyFont="1" applyFill="1" applyBorder="1" applyAlignment="1">
      <alignment horizontal="left" vertical="top"/>
    </xf>
    <xf numFmtId="0" fontId="29" fillId="10" borderId="17" xfId="0" applyFont="1" applyFill="1" applyBorder="1" applyAlignment="1">
      <alignment horizontal="left" vertical="top" wrapText="1"/>
    </xf>
    <xf numFmtId="0" fontId="12" fillId="4" borderId="21" xfId="0" applyFont="1" applyFill="1" applyBorder="1" applyAlignment="1">
      <alignment horizontal="left" vertical="top"/>
    </xf>
    <xf numFmtId="0" fontId="0" fillId="0" borderId="0" xfId="0" applyAlignment="1">
      <alignment horizontal="center" vertical="top"/>
    </xf>
    <xf numFmtId="0" fontId="26" fillId="0" borderId="17" xfId="0" applyFont="1" applyBorder="1" applyAlignment="1">
      <alignment horizontal="left" vertical="center"/>
    </xf>
    <xf numFmtId="0" fontId="29" fillId="2" borderId="17" xfId="0" applyFont="1" applyFill="1" applyBorder="1" applyAlignment="1">
      <alignment horizontal="left" vertical="top"/>
    </xf>
    <xf numFmtId="0" fontId="29" fillId="2" borderId="17" xfId="0" applyFont="1" applyFill="1" applyBorder="1" applyAlignment="1">
      <alignment horizontal="left" vertical="top" wrapText="1"/>
    </xf>
    <xf numFmtId="0" fontId="13" fillId="0" borderId="0" xfId="0" applyFont="1" applyAlignment="1">
      <alignment horizontal="center"/>
    </xf>
    <xf numFmtId="0" fontId="17" fillId="4" borderId="17" xfId="0" applyFont="1" applyFill="1" applyBorder="1" applyAlignment="1">
      <alignment horizontal="left" vertical="top"/>
    </xf>
    <xf numFmtId="0" fontId="17" fillId="0" borderId="30" xfId="0" applyFont="1" applyBorder="1" applyAlignment="1">
      <alignment horizontal="left" vertical="center"/>
    </xf>
    <xf numFmtId="0" fontId="6" fillId="0" borderId="17" xfId="0" applyFont="1" applyBorder="1" applyAlignment="1">
      <alignment horizontal="left"/>
    </xf>
    <xf numFmtId="0" fontId="6" fillId="0" borderId="30" xfId="0" applyFont="1" applyBorder="1" applyAlignment="1">
      <alignment horizontal="left"/>
    </xf>
    <xf numFmtId="0" fontId="37" fillId="11" borderId="17" xfId="0" applyFont="1" applyFill="1" applyBorder="1" applyAlignment="1">
      <alignment horizontal="left" vertical="top" wrapText="1"/>
    </xf>
    <xf numFmtId="0" fontId="17" fillId="14" borderId="42" xfId="0" applyFont="1" applyFill="1" applyBorder="1" applyAlignment="1">
      <alignment horizontal="center" vertical="top"/>
    </xf>
    <xf numFmtId="0" fontId="37" fillId="9" borderId="17" xfId="0" applyFont="1" applyFill="1" applyBorder="1" applyAlignment="1">
      <alignment horizontal="left" vertical="top" wrapText="1"/>
    </xf>
    <xf numFmtId="0" fontId="38" fillId="7" borderId="44" xfId="0" applyFont="1" applyFill="1" applyBorder="1" applyAlignment="1">
      <alignment horizontal="left" vertical="top" wrapText="1"/>
    </xf>
    <xf numFmtId="0" fontId="38" fillId="7" borderId="41" xfId="0" applyFont="1" applyFill="1" applyBorder="1" applyAlignment="1">
      <alignment horizontal="left" vertical="top" wrapText="1"/>
    </xf>
    <xf numFmtId="0" fontId="38" fillId="7" borderId="45" xfId="0" applyFont="1" applyFill="1" applyBorder="1" applyAlignment="1">
      <alignment horizontal="left" vertical="top" wrapText="1"/>
    </xf>
    <xf numFmtId="0" fontId="37" fillId="11" borderId="31" xfId="0" applyFont="1" applyFill="1" applyBorder="1" applyAlignment="1">
      <alignment horizontal="center" vertical="top" wrapText="1"/>
    </xf>
    <xf numFmtId="0" fontId="37" fillId="11" borderId="16" xfId="0" applyFont="1" applyFill="1" applyBorder="1" applyAlignment="1">
      <alignment horizontal="center" vertical="top" wrapText="1"/>
    </xf>
    <xf numFmtId="0" fontId="37" fillId="11" borderId="21" xfId="0" applyFont="1" applyFill="1" applyBorder="1" applyAlignment="1">
      <alignment horizontal="center" vertical="top" wrapText="1"/>
    </xf>
    <xf numFmtId="0" fontId="17" fillId="7" borderId="18" xfId="0" applyFont="1" applyFill="1" applyBorder="1" applyAlignment="1">
      <alignment horizontal="left" vertical="center" wrapText="1"/>
    </xf>
    <xf numFmtId="0" fontId="17" fillId="7" borderId="19" xfId="0" applyFont="1" applyFill="1" applyBorder="1" applyAlignment="1">
      <alignment horizontal="left" vertical="center" wrapText="1"/>
    </xf>
    <xf numFmtId="0" fontId="17" fillId="7" borderId="42" xfId="0" applyFont="1" applyFill="1" applyBorder="1" applyAlignment="1">
      <alignment horizontal="left" vertical="center" wrapText="1"/>
    </xf>
    <xf numFmtId="0" fontId="17" fillId="7" borderId="20" xfId="0" applyFont="1" applyFill="1" applyBorder="1" applyAlignment="1">
      <alignment horizontal="left" vertical="center" wrapText="1"/>
    </xf>
    <xf numFmtId="0" fontId="29" fillId="11" borderId="17" xfId="0" applyFont="1" applyFill="1" applyBorder="1" applyAlignment="1">
      <alignment horizontal="center" vertical="center" wrapText="1"/>
    </xf>
    <xf numFmtId="0" fontId="29" fillId="9" borderId="17" xfId="0" applyFont="1" applyFill="1" applyBorder="1" applyAlignment="1">
      <alignment horizontal="center" wrapText="1"/>
    </xf>
    <xf numFmtId="0" fontId="29" fillId="11" borderId="31" xfId="0" applyFont="1" applyFill="1" applyBorder="1" applyAlignment="1">
      <alignment horizontal="center" vertical="center" wrapText="1"/>
    </xf>
    <xf numFmtId="0" fontId="29" fillId="11" borderId="16" xfId="0" applyFont="1" applyFill="1" applyBorder="1" applyAlignment="1">
      <alignment horizontal="center" vertical="center" wrapText="1"/>
    </xf>
    <xf numFmtId="0" fontId="29" fillId="11" borderId="21" xfId="0" applyFont="1" applyFill="1" applyBorder="1" applyAlignment="1">
      <alignment horizontal="center" vertical="center" wrapText="1"/>
    </xf>
    <xf numFmtId="0" fontId="37" fillId="9" borderId="17" xfId="0" applyFont="1" applyFill="1" applyBorder="1" applyAlignment="1">
      <alignment horizontal="center" vertical="top" wrapText="1"/>
    </xf>
    <xf numFmtId="0" fontId="38" fillId="7" borderId="18" xfId="0" applyFont="1" applyFill="1" applyBorder="1" applyAlignment="1">
      <alignment horizontal="left" vertical="top" wrapText="1"/>
    </xf>
    <xf numFmtId="0" fontId="38" fillId="7" borderId="19" xfId="0" applyFont="1" applyFill="1" applyBorder="1" applyAlignment="1">
      <alignment horizontal="left" vertical="top" wrapText="1"/>
    </xf>
    <xf numFmtId="0" fontId="38" fillId="7" borderId="20" xfId="0" applyFont="1" applyFill="1" applyBorder="1" applyAlignment="1">
      <alignment horizontal="left" vertical="top" wrapText="1"/>
    </xf>
    <xf numFmtId="0" fontId="38" fillId="4" borderId="18" xfId="0" applyFont="1" applyFill="1" applyBorder="1" applyAlignment="1">
      <alignment horizontal="left" vertical="top" wrapText="1"/>
    </xf>
    <xf numFmtId="0" fontId="38" fillId="4" borderId="19" xfId="0" applyFont="1" applyFill="1" applyBorder="1" applyAlignment="1">
      <alignment horizontal="left" vertical="top" wrapText="1"/>
    </xf>
    <xf numFmtId="0" fontId="38" fillId="4" borderId="20" xfId="0" applyFont="1" applyFill="1" applyBorder="1" applyAlignment="1">
      <alignment horizontal="left" vertical="top" wrapText="1"/>
    </xf>
    <xf numFmtId="0" fontId="37" fillId="11" borderId="17" xfId="0" applyFont="1" applyFill="1" applyBorder="1" applyAlignment="1">
      <alignment horizontal="center" vertical="top" wrapText="1"/>
    </xf>
    <xf numFmtId="0" fontId="38" fillId="4" borderId="18" xfId="0" applyFont="1" applyFill="1" applyBorder="1" applyAlignment="1">
      <alignment horizontal="left" vertical="top"/>
    </xf>
    <xf numFmtId="0" fontId="38" fillId="4" borderId="19" xfId="0" applyFont="1" applyFill="1" applyBorder="1" applyAlignment="1">
      <alignment horizontal="left" vertical="top"/>
    </xf>
    <xf numFmtId="0" fontId="38" fillId="4" borderId="42" xfId="0" applyFont="1" applyFill="1" applyBorder="1" applyAlignment="1">
      <alignment horizontal="left" vertical="top"/>
    </xf>
    <xf numFmtId="0" fontId="38" fillId="4" borderId="20" xfId="0" applyFont="1" applyFill="1" applyBorder="1" applyAlignment="1">
      <alignment horizontal="left" vertical="top"/>
    </xf>
    <xf numFmtId="0" fontId="6" fillId="0" borderId="18" xfId="0" applyFont="1" applyBorder="1" applyAlignment="1">
      <alignment horizontal="right"/>
    </xf>
    <xf numFmtId="0" fontId="6" fillId="0" borderId="43" xfId="0" applyFont="1" applyBorder="1" applyAlignment="1">
      <alignment horizontal="right"/>
    </xf>
    <xf numFmtId="0" fontId="42" fillId="0" borderId="17" xfId="0" applyFont="1" applyBorder="1"/>
    <xf numFmtId="0" fontId="6" fillId="0" borderId="0" xfId="0" applyFont="1" applyBorder="1"/>
  </cellXfs>
  <cellStyles count="5">
    <cellStyle name="Hyperlink" xfId="4" builtinId="8"/>
    <cellStyle name="Normal" xfId="0" builtinId="0"/>
    <cellStyle name="Normal 10" xfId="1"/>
    <cellStyle name="Normal_Sheet1" xfId="3"/>
    <cellStyle name="Percent 2" xfId="2"/>
  </cellStyles>
  <dxfs count="0"/>
  <tableStyles count="0" defaultTableStyle="TableStyleMedium9" defaultPivotStyle="PivotStyleLight16"/>
  <colors>
    <mruColors>
      <color rgb="FFFF0000"/>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1556658</xdr:colOff>
      <xdr:row>5</xdr:row>
      <xdr:rowOff>87085</xdr:rowOff>
    </xdr:from>
    <xdr:to>
      <xdr:col>4</xdr:col>
      <xdr:colOff>1877787</xdr:colOff>
      <xdr:row>5</xdr:row>
      <xdr:rowOff>4982936</xdr:rowOff>
    </xdr:to>
    <xdr:pic>
      <xdr:nvPicPr>
        <xdr:cNvPr id="2" name="Picture 1"/>
        <xdr:cNvPicPr>
          <a:picLocks noChangeAspect="1"/>
        </xdr:cNvPicPr>
      </xdr:nvPicPr>
      <xdr:blipFill>
        <a:blip xmlns:r="http://schemas.openxmlformats.org/officeDocument/2006/relationships" r:embed="rId1"/>
        <a:stretch>
          <a:fillRect/>
        </a:stretch>
      </xdr:blipFill>
      <xdr:spPr>
        <a:xfrm>
          <a:off x="1556658" y="1142999"/>
          <a:ext cx="9182100" cy="48958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1393371</xdr:colOff>
      <xdr:row>5</xdr:row>
      <xdr:rowOff>34734</xdr:rowOff>
    </xdr:from>
    <xdr:to>
      <xdr:col>3</xdr:col>
      <xdr:colOff>3026229</xdr:colOff>
      <xdr:row>29</xdr:row>
      <xdr:rowOff>152400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5083628" y="1014448"/>
          <a:ext cx="5203372" cy="42977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480060</xdr:colOff>
      <xdr:row>5</xdr:row>
      <xdr:rowOff>144854</xdr:rowOff>
    </xdr:from>
    <xdr:to>
      <xdr:col>3</xdr:col>
      <xdr:colOff>1417320</xdr:colOff>
      <xdr:row>26</xdr:row>
      <xdr:rowOff>74295</xdr:rowOff>
    </xdr:to>
    <xdr:pic>
      <xdr:nvPicPr>
        <xdr:cNvPr id="2" name="Picture 1"/>
        <xdr:cNvPicPr>
          <a:picLocks noChangeAspect="1"/>
        </xdr:cNvPicPr>
      </xdr:nvPicPr>
      <xdr:blipFill>
        <a:blip xmlns:r="http://schemas.openxmlformats.org/officeDocument/2006/relationships" r:embed="rId1"/>
        <a:stretch>
          <a:fillRect/>
        </a:stretch>
      </xdr:blipFill>
      <xdr:spPr>
        <a:xfrm>
          <a:off x="1973580" y="1188794"/>
          <a:ext cx="4846320" cy="36099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315686</xdr:colOff>
      <xdr:row>5</xdr:row>
      <xdr:rowOff>74597</xdr:rowOff>
    </xdr:from>
    <xdr:to>
      <xdr:col>4</xdr:col>
      <xdr:colOff>228600</xdr:colOff>
      <xdr:row>5</xdr:row>
      <xdr:rowOff>4840061</xdr:rowOff>
    </xdr:to>
    <xdr:pic>
      <xdr:nvPicPr>
        <xdr:cNvPr id="2" name="Picture 1"/>
        <xdr:cNvPicPr>
          <a:picLocks noChangeAspect="1"/>
        </xdr:cNvPicPr>
      </xdr:nvPicPr>
      <xdr:blipFill>
        <a:blip xmlns:r="http://schemas.openxmlformats.org/officeDocument/2006/relationships" r:embed="rId1"/>
        <a:stretch>
          <a:fillRect/>
        </a:stretch>
      </xdr:blipFill>
      <xdr:spPr>
        <a:xfrm>
          <a:off x="4767943" y="1119626"/>
          <a:ext cx="7805057" cy="47654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344152</xdr:colOff>
      <xdr:row>14</xdr:row>
      <xdr:rowOff>10887</xdr:rowOff>
    </xdr:from>
    <xdr:to>
      <xdr:col>4</xdr:col>
      <xdr:colOff>277222</xdr:colOff>
      <xdr:row>14</xdr:row>
      <xdr:rowOff>4937341</xdr:rowOff>
    </xdr:to>
    <xdr:pic>
      <xdr:nvPicPr>
        <xdr:cNvPr id="2" name="Picture 1"/>
        <xdr:cNvPicPr>
          <a:picLocks noChangeAspect="1"/>
        </xdr:cNvPicPr>
      </xdr:nvPicPr>
      <xdr:blipFill>
        <a:blip xmlns:r="http://schemas.openxmlformats.org/officeDocument/2006/relationships" r:embed="rId1"/>
        <a:stretch>
          <a:fillRect/>
        </a:stretch>
      </xdr:blipFill>
      <xdr:spPr>
        <a:xfrm>
          <a:off x="1378295" y="1099458"/>
          <a:ext cx="9730213" cy="4926454"/>
        </a:xfrm>
        <a:prstGeom prst="rect">
          <a:avLst/>
        </a:prstGeom>
      </xdr:spPr>
    </xdr:pic>
    <xdr:clientData/>
  </xdr:twoCellAnchor>
  <xdr:twoCellAnchor editAs="oneCell">
    <xdr:from>
      <xdr:col>4</xdr:col>
      <xdr:colOff>1304074</xdr:colOff>
      <xdr:row>14</xdr:row>
      <xdr:rowOff>450670</xdr:rowOff>
    </xdr:from>
    <xdr:to>
      <xdr:col>6</xdr:col>
      <xdr:colOff>135839</xdr:colOff>
      <xdr:row>14</xdr:row>
      <xdr:rowOff>3479620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35360" y="1756956"/>
          <a:ext cx="4993079" cy="30289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655319</xdr:colOff>
      <xdr:row>5</xdr:row>
      <xdr:rowOff>113758</xdr:rowOff>
    </xdr:from>
    <xdr:to>
      <xdr:col>4</xdr:col>
      <xdr:colOff>38099</xdr:colOff>
      <xdr:row>29</xdr:row>
      <xdr:rowOff>107495</xdr:rowOff>
    </xdr:to>
    <xdr:pic>
      <xdr:nvPicPr>
        <xdr:cNvPr id="2" name="Picture 1"/>
        <xdr:cNvPicPr>
          <a:picLocks noChangeAspect="1"/>
        </xdr:cNvPicPr>
      </xdr:nvPicPr>
      <xdr:blipFill>
        <a:blip xmlns:r="http://schemas.openxmlformats.org/officeDocument/2006/relationships" r:embed="rId1"/>
        <a:stretch>
          <a:fillRect/>
        </a:stretch>
      </xdr:blipFill>
      <xdr:spPr>
        <a:xfrm>
          <a:off x="1691639" y="1180558"/>
          <a:ext cx="9174480" cy="41999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1244813</xdr:colOff>
      <xdr:row>5</xdr:row>
      <xdr:rowOff>77532</xdr:rowOff>
    </xdr:from>
    <xdr:to>
      <xdr:col>4</xdr:col>
      <xdr:colOff>1954306</xdr:colOff>
      <xdr:row>6</xdr:row>
      <xdr:rowOff>1983761</xdr:rowOff>
    </xdr:to>
    <xdr:pic>
      <xdr:nvPicPr>
        <xdr:cNvPr id="2" name="Picture 1"/>
        <xdr:cNvPicPr>
          <a:picLocks noChangeAspect="1"/>
        </xdr:cNvPicPr>
      </xdr:nvPicPr>
      <xdr:blipFill>
        <a:blip xmlns:r="http://schemas.openxmlformats.org/officeDocument/2006/relationships" r:embed="rId1"/>
        <a:stretch>
          <a:fillRect/>
        </a:stretch>
      </xdr:blipFill>
      <xdr:spPr>
        <a:xfrm>
          <a:off x="4481072" y="1117438"/>
          <a:ext cx="8275705" cy="44253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987830</xdr:colOff>
      <xdr:row>5</xdr:row>
      <xdr:rowOff>161176</xdr:rowOff>
    </xdr:from>
    <xdr:to>
      <xdr:col>3</xdr:col>
      <xdr:colOff>2380905</xdr:colOff>
      <xdr:row>6</xdr:row>
      <xdr:rowOff>2031943</xdr:rowOff>
    </xdr:to>
    <xdr:pic>
      <xdr:nvPicPr>
        <xdr:cNvPr id="3" name="Picture 2"/>
        <xdr:cNvPicPr>
          <a:picLocks noChangeAspect="1"/>
        </xdr:cNvPicPr>
      </xdr:nvPicPr>
      <xdr:blipFill>
        <a:blip xmlns:r="http://schemas.openxmlformats.org/officeDocument/2006/relationships" r:embed="rId1"/>
        <a:stretch>
          <a:fillRect/>
        </a:stretch>
      </xdr:blipFill>
      <xdr:spPr>
        <a:xfrm>
          <a:off x="5483630" y="1170826"/>
          <a:ext cx="5393575" cy="432821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PC\Desktop\DoAnBaoVe2018\DoAnNam2018\BUSMAP-PROJECT\6.%20Testing\Test%20Case\(BMS)Test%20case-Sprint%201-ver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_Test_Case_List"/>
      <sheetName val="Test_Report"/>
      <sheetName val="Home page"/>
      <sheetName val="Home page-Test"/>
      <sheetName val="Show Bus Routes List"/>
      <sheetName val="Show Bus Routes List-Test"/>
      <sheetName val="Show Bus Stops List"/>
      <sheetName val="Show Bus Stops List-Test"/>
      <sheetName val="Display Bus Route on the Map"/>
      <sheetName val="Display Bus Route on the Map-Te"/>
      <sheetName val="Home Page(App)"/>
      <sheetName val="Show Bus Routes List(App)"/>
      <sheetName val="Show Bus Stops List(App)"/>
      <sheetName val="Display Bus Route on the Map(Ap"/>
    </sheetNames>
    <sheetDataSet>
      <sheetData sheetId="0" refreshError="1"/>
      <sheetData sheetId="1" refreshError="1"/>
      <sheetData sheetId="2" refreshError="1"/>
      <sheetData sheetId="3" refreshError="1"/>
      <sheetData sheetId="4" refreshError="1">
        <row r="5">
          <cell r="D5">
            <v>0</v>
          </cell>
          <cell r="E5">
            <v>0</v>
          </cell>
        </row>
        <row r="6">
          <cell r="C6">
            <v>0</v>
          </cell>
          <cell r="D6">
            <v>0</v>
          </cell>
          <cell r="E6">
            <v>0</v>
          </cell>
        </row>
      </sheetData>
      <sheetData sheetId="5" refreshError="1"/>
      <sheetData sheetId="6" refreshError="1">
        <row r="5">
          <cell r="B5">
            <v>27</v>
          </cell>
          <cell r="D5">
            <v>0</v>
          </cell>
          <cell r="E5">
            <v>0</v>
          </cell>
        </row>
        <row r="6">
          <cell r="C6">
            <v>0</v>
          </cell>
          <cell r="D6">
            <v>0</v>
          </cell>
          <cell r="E6">
            <v>0</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412B5C1-7D04-445F-B8E7-065CE81DE71F}">
  <we:reference id="wa200005502" version="1.0.0.11" store="en-US" storeType="omex"/>
  <we:alternateReferences>
    <we:reference id="wa200005502" version="1.0.0.11" store="en-US" storeType="omex"/>
  </we:alternateReferences>
  <we:properties>
    <we:property name="docId" value="&quot;6sCMDFuUE3Co-nDS2T9i_&quot;"/>
  </we:properties>
  <we:bindings/>
  <we:snapshot xmlns:r="http://schemas.openxmlformats.org/officeDocument/2006/relationships"/>
  <we:extLst>
    <a:ext xmlns:a="http://schemas.openxmlformats.org/drawingml/2006/main" uri="{D87F86FE-615C-45B5-9D79-34F1136793EB}">
      <we:containsCustomFunctions xmlns=""/>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tabSelected="1" zoomScaleNormal="100" workbookViewId="0">
      <selection activeCell="B19" sqref="B19"/>
    </sheetView>
  </sheetViews>
  <sheetFormatPr defaultColWidth="9.09765625" defaultRowHeight="16.8"/>
  <cols>
    <col min="1" max="1" width="35.3984375" style="10" customWidth="1"/>
    <col min="2" max="2" width="41.59765625" style="10" customWidth="1"/>
    <col min="3" max="3" width="41" style="10" customWidth="1"/>
    <col min="4" max="4" width="41.8984375" style="10" customWidth="1"/>
    <col min="5" max="5" width="14.296875" style="10" customWidth="1"/>
    <col min="6" max="16384" width="9.09765625" style="10"/>
  </cols>
  <sheetData>
    <row r="1" spans="1:5">
      <c r="A1" s="209" t="s">
        <v>0</v>
      </c>
      <c r="B1" s="210"/>
      <c r="C1" s="210"/>
      <c r="D1" s="211"/>
    </row>
    <row r="2" spans="1:5">
      <c r="A2" s="212"/>
      <c r="B2" s="213"/>
      <c r="C2" s="213"/>
      <c r="D2" s="214"/>
    </row>
    <row r="3" spans="1:5">
      <c r="A3" s="78" t="s">
        <v>1</v>
      </c>
      <c r="B3" s="215" t="s">
        <v>206</v>
      </c>
      <c r="C3" s="216"/>
      <c r="D3" s="217"/>
    </row>
    <row r="4" spans="1:5">
      <c r="A4" s="79" t="s">
        <v>2</v>
      </c>
      <c r="B4" s="79" t="s">
        <v>3</v>
      </c>
      <c r="C4" s="79" t="s">
        <v>4</v>
      </c>
      <c r="D4" s="79" t="s">
        <v>5</v>
      </c>
      <c r="E4" s="79" t="s">
        <v>6</v>
      </c>
    </row>
    <row r="5" spans="1:5">
      <c r="A5" s="80">
        <v>1</v>
      </c>
      <c r="B5" s="111" t="s">
        <v>7</v>
      </c>
      <c r="C5" s="139" t="s">
        <v>8</v>
      </c>
      <c r="D5" s="81">
        <v>13</v>
      </c>
      <c r="E5" s="82" t="s">
        <v>224</v>
      </c>
    </row>
    <row r="6" spans="1:5">
      <c r="A6" s="83">
        <v>2</v>
      </c>
      <c r="B6" s="112" t="s">
        <v>119</v>
      </c>
      <c r="C6" s="140" t="s">
        <v>120</v>
      </c>
      <c r="D6" s="81">
        <v>5</v>
      </c>
      <c r="E6" s="84" t="s">
        <v>224</v>
      </c>
    </row>
    <row r="7" spans="1:5">
      <c r="A7" s="123">
        <v>3</v>
      </c>
      <c r="B7" s="118" t="s">
        <v>121</v>
      </c>
      <c r="C7" s="144" t="s">
        <v>121</v>
      </c>
      <c r="D7" s="121">
        <v>14</v>
      </c>
      <c r="E7" s="122" t="s">
        <v>204</v>
      </c>
    </row>
    <row r="8" spans="1:5">
      <c r="A8" s="120">
        <v>4</v>
      </c>
      <c r="B8" s="118" t="s">
        <v>122</v>
      </c>
      <c r="C8" s="144" t="s">
        <v>9</v>
      </c>
      <c r="D8" s="81">
        <v>10</v>
      </c>
      <c r="E8" s="117" t="s">
        <v>204</v>
      </c>
    </row>
    <row r="9" spans="1:5">
      <c r="A9" s="208">
        <v>5</v>
      </c>
      <c r="B9" s="208" t="s">
        <v>123</v>
      </c>
      <c r="C9" s="145" t="s">
        <v>220</v>
      </c>
      <c r="D9" s="81">
        <v>19</v>
      </c>
      <c r="E9" s="205" t="s">
        <v>225</v>
      </c>
    </row>
    <row r="10" spans="1:5">
      <c r="A10" s="208"/>
      <c r="B10" s="208"/>
      <c r="C10" s="142" t="s">
        <v>221</v>
      </c>
      <c r="D10" s="81">
        <v>7</v>
      </c>
      <c r="E10" s="206"/>
    </row>
    <row r="11" spans="1:5">
      <c r="A11" s="208"/>
      <c r="B11" s="208"/>
      <c r="C11" s="141" t="s">
        <v>222</v>
      </c>
      <c r="D11" s="81">
        <v>6</v>
      </c>
      <c r="E11" s="207"/>
    </row>
    <row r="12" spans="1:5">
      <c r="A12" s="208"/>
      <c r="B12" s="208"/>
      <c r="C12" s="143" t="s">
        <v>223</v>
      </c>
      <c r="D12" s="51">
        <v>12</v>
      </c>
      <c r="E12" s="51"/>
    </row>
    <row r="13" spans="1:5">
      <c r="A13" s="204">
        <v>6</v>
      </c>
      <c r="B13" s="298" t="s">
        <v>335</v>
      </c>
      <c r="C13" s="296">
        <f>SUM(D5:D12)</f>
        <v>86</v>
      </c>
      <c r="D13" s="297"/>
      <c r="E13" s="51"/>
    </row>
    <row r="14" spans="1:5">
      <c r="C14" s="299"/>
    </row>
    <row r="15" spans="1:5">
      <c r="C15" s="299"/>
    </row>
  </sheetData>
  <mergeCells count="6">
    <mergeCell ref="C13:D13"/>
    <mergeCell ref="E9:E11"/>
    <mergeCell ref="B9:B12"/>
    <mergeCell ref="A1:D2"/>
    <mergeCell ref="B3:D3"/>
    <mergeCell ref="A9:A12"/>
  </mergeCells>
  <hyperlinks>
    <hyperlink ref="C5" location="'Đăng nhập'!A1" display="Đăng nhập"/>
    <hyperlink ref="C6" location="'Đăng ký '!A1" display="Đăng xuất "/>
    <hyperlink ref="C10" location="'Liên hệ '!A1" display="Liên hệ "/>
    <hyperlink ref="C11" location="'Xóa người dùng '!A1" display="Xóa người dùng "/>
    <hyperlink ref="C12" location="'Xem thông tin người dùng '!A1" display="Xem thông tin người dùng "/>
    <hyperlink ref="C8" location="'Đổi mật khẩu '!A1" display="Đổi mật khẩu"/>
    <hyperlink ref="C7" location="'Đăng ký '!A1" display="Đăng ký"/>
    <hyperlink ref="C9" location="'Thêm người dùng'!A1" display="Thêm người dùng  "/>
  </hyperlinks>
  <pageMargins left="0.7" right="0.7" top="0.75" bottom="0.75" header="0.3" footer="0.3"/>
  <pageSetup orientation="portrait" horizont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
  <sheetViews>
    <sheetView topLeftCell="A20" workbookViewId="0">
      <selection activeCell="H13" sqref="H13"/>
    </sheetView>
  </sheetViews>
  <sheetFormatPr defaultColWidth="9.09765625" defaultRowHeight="13.8"/>
  <cols>
    <col min="1" max="1" width="14.09765625" style="7" customWidth="1"/>
    <col min="2" max="2" width="33.296875" style="7" bestFit="1" customWidth="1"/>
    <col min="3" max="3" width="11.69921875" style="7" customWidth="1"/>
    <col min="4" max="10" width="9.09765625" style="7"/>
    <col min="11" max="11" width="13.59765625" style="7" customWidth="1"/>
    <col min="12" max="12" width="14.296875" style="7" customWidth="1"/>
    <col min="13" max="16384" width="9.09765625" style="7"/>
  </cols>
  <sheetData>
    <row r="1" spans="1:16" s="1" customFormat="1" ht="24.6">
      <c r="A1" s="226" t="s">
        <v>10</v>
      </c>
      <c r="B1" s="226"/>
      <c r="C1" s="226"/>
      <c r="D1" s="226"/>
      <c r="E1" s="226"/>
      <c r="F1" s="226"/>
      <c r="G1" s="226"/>
      <c r="H1" s="226"/>
      <c r="I1" s="226"/>
      <c r="J1" s="226"/>
      <c r="K1" s="226"/>
      <c r="L1" s="226"/>
      <c r="M1" s="226"/>
      <c r="N1" s="226"/>
      <c r="O1" s="226"/>
      <c r="P1" s="226"/>
    </row>
    <row r="2" spans="1:16" s="1" customFormat="1" ht="13.2">
      <c r="A2" s="2"/>
      <c r="B2" s="3"/>
      <c r="C2" s="3"/>
      <c r="D2" s="3"/>
      <c r="E2" s="3"/>
      <c r="F2" s="3"/>
      <c r="G2" s="3"/>
      <c r="H2" s="3"/>
      <c r="I2" s="3"/>
      <c r="J2" s="3"/>
      <c r="K2" s="3"/>
      <c r="L2" s="3"/>
      <c r="M2" s="4"/>
      <c r="N2" s="4"/>
      <c r="O2" s="4"/>
      <c r="P2" s="4"/>
    </row>
    <row r="3" spans="1:16" s="1" customFormat="1" ht="16.8">
      <c r="A3" s="85" t="s">
        <v>1</v>
      </c>
      <c r="B3" s="227" t="s">
        <v>11</v>
      </c>
      <c r="C3" s="227"/>
      <c r="D3" s="86"/>
      <c r="E3" s="219" t="s">
        <v>12</v>
      </c>
      <c r="F3" s="219"/>
      <c r="G3" s="219"/>
      <c r="H3" s="220" t="s">
        <v>13</v>
      </c>
      <c r="I3" s="221"/>
      <c r="J3" s="221"/>
      <c r="K3" s="222"/>
      <c r="L3" s="87"/>
      <c r="M3" s="87"/>
      <c r="N3" s="87"/>
      <c r="O3" s="87"/>
      <c r="P3" s="87"/>
    </row>
    <row r="4" spans="1:16" s="1" customFormat="1" ht="16.8">
      <c r="A4" s="85"/>
      <c r="B4" s="218"/>
      <c r="C4" s="218"/>
      <c r="D4" s="88"/>
      <c r="E4" s="219" t="s">
        <v>14</v>
      </c>
      <c r="F4" s="219"/>
      <c r="G4" s="219"/>
      <c r="H4" s="223" t="s">
        <v>15</v>
      </c>
      <c r="I4" s="224"/>
      <c r="J4" s="224"/>
      <c r="K4" s="225"/>
      <c r="L4" s="88"/>
      <c r="M4" s="87"/>
      <c r="N4" s="87"/>
      <c r="O4" s="87"/>
      <c r="P4" s="87"/>
    </row>
    <row r="5" spans="1:16" s="1" customFormat="1" ht="16.8">
      <c r="A5" s="85"/>
      <c r="B5" s="218"/>
      <c r="C5" s="218"/>
      <c r="D5" s="88"/>
      <c r="E5" s="219" t="s">
        <v>16</v>
      </c>
      <c r="F5" s="219"/>
      <c r="G5" s="219"/>
      <c r="H5" s="232">
        <v>44114</v>
      </c>
      <c r="I5" s="233"/>
      <c r="J5" s="233"/>
      <c r="K5" s="234"/>
      <c r="L5" s="88"/>
      <c r="M5" s="87"/>
      <c r="N5" s="87"/>
      <c r="O5" s="87"/>
      <c r="P5" s="87"/>
    </row>
    <row r="6" spans="1:16" s="1" customFormat="1" ht="20.25" customHeight="1">
      <c r="A6" s="89" t="s">
        <v>17</v>
      </c>
      <c r="B6" s="230" t="s">
        <v>18</v>
      </c>
      <c r="C6" s="230"/>
      <c r="D6" s="230"/>
      <c r="E6" s="230"/>
      <c r="F6" s="230"/>
      <c r="G6" s="230"/>
      <c r="H6" s="230"/>
      <c r="I6" s="230"/>
      <c r="J6" s="230"/>
      <c r="K6" s="230"/>
      <c r="L6" s="90"/>
      <c r="M6" s="91"/>
      <c r="N6" s="91"/>
      <c r="O6" s="91"/>
      <c r="P6" s="91"/>
    </row>
    <row r="7" spans="1:16" s="1" customFormat="1" ht="20.25" customHeight="1">
      <c r="A7" s="92"/>
      <c r="B7" s="93"/>
      <c r="C7" s="231" t="s">
        <v>19</v>
      </c>
      <c r="D7" s="231"/>
      <c r="E7" s="231" t="s">
        <v>20</v>
      </c>
      <c r="F7" s="231"/>
      <c r="G7" s="231" t="s">
        <v>21</v>
      </c>
      <c r="H7" s="231"/>
      <c r="I7" s="231" t="s">
        <v>22</v>
      </c>
      <c r="J7" s="231"/>
      <c r="K7" s="231" t="s">
        <v>23</v>
      </c>
      <c r="L7" s="231"/>
      <c r="M7" s="228" t="s">
        <v>24</v>
      </c>
      <c r="N7" s="228"/>
      <c r="O7" s="229" t="s">
        <v>25</v>
      </c>
      <c r="P7" s="229"/>
    </row>
    <row r="8" spans="1:16" s="1" customFormat="1" ht="16.8">
      <c r="A8" s="94"/>
      <c r="B8" s="95"/>
      <c r="C8" s="231"/>
      <c r="D8" s="231"/>
      <c r="E8" s="231"/>
      <c r="F8" s="231"/>
      <c r="G8" s="231"/>
      <c r="H8" s="231"/>
      <c r="I8" s="231"/>
      <c r="J8" s="231"/>
      <c r="K8" s="231"/>
      <c r="L8" s="231"/>
      <c r="M8" s="228"/>
      <c r="N8" s="228"/>
      <c r="O8" s="229"/>
      <c r="P8" s="229"/>
    </row>
    <row r="9" spans="1:16" s="5" customFormat="1" ht="22.5" customHeight="1">
      <c r="A9" s="96" t="s">
        <v>2</v>
      </c>
      <c r="B9" s="96" t="s">
        <v>26</v>
      </c>
      <c r="C9" s="97" t="s">
        <v>27</v>
      </c>
      <c r="D9" s="97" t="s">
        <v>28</v>
      </c>
      <c r="E9" s="97" t="s">
        <v>27</v>
      </c>
      <c r="F9" s="97" t="s">
        <v>28</v>
      </c>
      <c r="G9" s="97" t="s">
        <v>27</v>
      </c>
      <c r="H9" s="97" t="s">
        <v>28</v>
      </c>
      <c r="I9" s="96" t="s">
        <v>27</v>
      </c>
      <c r="J9" s="97" t="s">
        <v>28</v>
      </c>
      <c r="K9" s="97" t="s">
        <v>27</v>
      </c>
      <c r="L9" s="97" t="s">
        <v>28</v>
      </c>
      <c r="M9" s="97" t="s">
        <v>27</v>
      </c>
      <c r="N9" s="97" t="s">
        <v>28</v>
      </c>
      <c r="O9" s="97" t="s">
        <v>27</v>
      </c>
      <c r="P9" s="97" t="s">
        <v>28</v>
      </c>
    </row>
    <row r="10" spans="1:16" s="1" customFormat="1" ht="31.65" customHeight="1">
      <c r="A10" s="98">
        <v>1</v>
      </c>
      <c r="B10" s="99" t="s">
        <v>8</v>
      </c>
      <c r="C10" s="100">
        <v>15</v>
      </c>
      <c r="D10" s="100">
        <v>15</v>
      </c>
      <c r="E10" s="100">
        <v>0</v>
      </c>
      <c r="F10" s="100">
        <f>'[1]Show Bus Routes List'!C6</f>
        <v>0</v>
      </c>
      <c r="G10" s="100">
        <f>'[1]Show Bus Routes List'!D5</f>
        <v>0</v>
      </c>
      <c r="H10" s="100">
        <f>'[1]Show Bus Routes List'!D6</f>
        <v>0</v>
      </c>
      <c r="I10" s="100">
        <f>'[1]Show Bus Routes List'!E5</f>
        <v>0</v>
      </c>
      <c r="J10" s="100">
        <f>'[1]Show Bus Routes List'!E6</f>
        <v>0</v>
      </c>
      <c r="K10" s="100">
        <v>15</v>
      </c>
      <c r="L10" s="100">
        <v>15</v>
      </c>
      <c r="M10" s="101">
        <f>ROUND(C10*100/K10,1)</f>
        <v>100</v>
      </c>
      <c r="N10" s="101">
        <f t="shared" ref="N10:N20" si="0">ROUND(D10*100/L10,1)</f>
        <v>100</v>
      </c>
      <c r="O10" s="101">
        <f t="shared" ref="O10:P17" si="1">ROUND((C10+E10)*100/K10,1)</f>
        <v>100</v>
      </c>
      <c r="P10" s="102">
        <f t="shared" si="1"/>
        <v>100</v>
      </c>
    </row>
    <row r="11" spans="1:16" s="1" customFormat="1" ht="31.65" customHeight="1">
      <c r="A11" s="98">
        <v>2</v>
      </c>
      <c r="B11" s="99" t="s">
        <v>29</v>
      </c>
      <c r="C11" s="100"/>
      <c r="D11" s="100"/>
      <c r="E11" s="100"/>
      <c r="F11" s="100"/>
      <c r="G11" s="100"/>
      <c r="H11" s="100"/>
      <c r="I11" s="100"/>
      <c r="J11" s="100"/>
      <c r="K11" s="100"/>
      <c r="L11" s="100"/>
      <c r="M11" s="101"/>
      <c r="N11" s="101"/>
      <c r="O11" s="101"/>
      <c r="P11" s="102"/>
    </row>
    <row r="12" spans="1:16" s="1" customFormat="1" ht="45" customHeight="1">
      <c r="A12" s="98">
        <v>3</v>
      </c>
      <c r="B12" s="99" t="s">
        <v>30</v>
      </c>
      <c r="C12" s="100">
        <v>12</v>
      </c>
      <c r="D12" s="100">
        <v>12</v>
      </c>
      <c r="E12" s="100">
        <v>0</v>
      </c>
      <c r="F12" s="100">
        <f>'[1]Show Bus Stops List'!C6</f>
        <v>0</v>
      </c>
      <c r="G12" s="100">
        <f>'[1]Show Bus Stops List'!D5</f>
        <v>0</v>
      </c>
      <c r="H12" s="100">
        <f>'[1]Show Bus Stops List'!D6</f>
        <v>0</v>
      </c>
      <c r="I12" s="100">
        <f>'[1]Show Bus Stops List'!E5</f>
        <v>0</v>
      </c>
      <c r="J12" s="100">
        <f>'[1]Show Bus Stops List'!E6</f>
        <v>0</v>
      </c>
      <c r="K12" s="100">
        <v>12</v>
      </c>
      <c r="L12" s="100">
        <v>12</v>
      </c>
      <c r="M12" s="101">
        <f t="shared" ref="M12:M20" si="2">ROUND(C12*100/K12,1)</f>
        <v>100</v>
      </c>
      <c r="N12" s="101">
        <f t="shared" si="0"/>
        <v>100</v>
      </c>
      <c r="O12" s="101">
        <f t="shared" si="1"/>
        <v>100</v>
      </c>
      <c r="P12" s="102">
        <f t="shared" si="1"/>
        <v>100</v>
      </c>
    </row>
    <row r="13" spans="1:16" s="1" customFormat="1" ht="45" customHeight="1">
      <c r="A13" s="103">
        <v>4</v>
      </c>
      <c r="B13" s="104" t="s">
        <v>31</v>
      </c>
      <c r="C13" s="100"/>
      <c r="D13" s="100"/>
      <c r="E13" s="100"/>
      <c r="F13" s="100"/>
      <c r="G13" s="100"/>
      <c r="H13" s="100"/>
      <c r="I13" s="100"/>
      <c r="J13" s="100"/>
      <c r="K13" s="100"/>
      <c r="L13" s="100"/>
      <c r="M13" s="101"/>
      <c r="N13" s="101"/>
      <c r="O13" s="101"/>
      <c r="P13" s="102"/>
    </row>
    <row r="14" spans="1:16" s="1" customFormat="1" ht="33.75" customHeight="1">
      <c r="A14" s="103">
        <v>5</v>
      </c>
      <c r="B14" s="104" t="s">
        <v>32</v>
      </c>
      <c r="C14" s="36">
        <v>8</v>
      </c>
      <c r="D14" s="36">
        <v>8</v>
      </c>
      <c r="E14" s="36" t="e">
        <f>#REF!</f>
        <v>#REF!</v>
      </c>
      <c r="F14" s="36" t="e">
        <f>#REF!</f>
        <v>#REF!</v>
      </c>
      <c r="G14" s="36" t="e">
        <f>#REF!</f>
        <v>#REF!</v>
      </c>
      <c r="H14" s="36" t="e">
        <f>#REF!</f>
        <v>#REF!</v>
      </c>
      <c r="I14" s="36" t="e">
        <f>#REF!</f>
        <v>#REF!</v>
      </c>
      <c r="J14" s="36" t="e">
        <f>#REF!</f>
        <v>#REF!</v>
      </c>
      <c r="K14" s="36">
        <v>4</v>
      </c>
      <c r="L14" s="36">
        <v>4</v>
      </c>
      <c r="M14" s="101">
        <f t="shared" si="2"/>
        <v>200</v>
      </c>
      <c r="N14" s="101">
        <f t="shared" si="0"/>
        <v>200</v>
      </c>
      <c r="O14" s="101" t="e">
        <f>ROUND((C14+E14)*100/K14,1)</f>
        <v>#REF!</v>
      </c>
      <c r="P14" s="102" t="e">
        <f t="shared" si="1"/>
        <v>#REF!</v>
      </c>
    </row>
    <row r="15" spans="1:16" s="1" customFormat="1" ht="33.75" customHeight="1">
      <c r="A15" s="103">
        <v>6</v>
      </c>
      <c r="B15" s="104" t="s">
        <v>33</v>
      </c>
      <c r="C15" s="36"/>
      <c r="D15" s="36"/>
      <c r="E15" s="36"/>
      <c r="F15" s="36"/>
      <c r="G15" s="36"/>
      <c r="H15" s="36"/>
      <c r="I15" s="36"/>
      <c r="J15" s="36"/>
      <c r="K15" s="36"/>
      <c r="L15" s="36"/>
      <c r="M15" s="37"/>
      <c r="N15" s="37"/>
      <c r="O15" s="37"/>
      <c r="P15" s="38"/>
    </row>
    <row r="16" spans="1:16" s="1" customFormat="1" ht="42" customHeight="1">
      <c r="A16" s="103">
        <v>7</v>
      </c>
      <c r="B16" s="104" t="s">
        <v>34</v>
      </c>
      <c r="C16" s="36">
        <v>15</v>
      </c>
      <c r="D16" s="36">
        <v>15</v>
      </c>
      <c r="E16" s="36">
        <v>0</v>
      </c>
      <c r="F16" s="36">
        <v>0</v>
      </c>
      <c r="G16" s="36">
        <v>0</v>
      </c>
      <c r="H16" s="36">
        <v>0</v>
      </c>
      <c r="I16" s="36">
        <v>0</v>
      </c>
      <c r="J16" s="36">
        <v>0</v>
      </c>
      <c r="K16" s="36">
        <v>15</v>
      </c>
      <c r="L16" s="36">
        <v>15</v>
      </c>
      <c r="M16" s="101">
        <f t="shared" si="2"/>
        <v>100</v>
      </c>
      <c r="N16" s="37">
        <v>100</v>
      </c>
      <c r="O16" s="37">
        <v>100</v>
      </c>
      <c r="P16" s="38">
        <v>100</v>
      </c>
    </row>
    <row r="17" spans="1:16" s="1" customFormat="1" ht="33.75" customHeight="1">
      <c r="A17" s="103">
        <v>8</v>
      </c>
      <c r="B17" s="104" t="s">
        <v>35</v>
      </c>
      <c r="C17" s="36">
        <v>20</v>
      </c>
      <c r="D17" s="36">
        <v>20</v>
      </c>
      <c r="E17" s="36" t="e">
        <f>#REF!</f>
        <v>#REF!</v>
      </c>
      <c r="F17" s="36" t="e">
        <f>#REF!</f>
        <v>#REF!</v>
      </c>
      <c r="G17" s="36" t="e">
        <f>#REF!</f>
        <v>#REF!</v>
      </c>
      <c r="H17" s="36" t="e">
        <f>#REF!</f>
        <v>#REF!</v>
      </c>
      <c r="I17" s="36" t="e">
        <f>#REF!</f>
        <v>#REF!</v>
      </c>
      <c r="J17" s="36" t="e">
        <f>#REF!</f>
        <v>#REF!</v>
      </c>
      <c r="K17" s="36">
        <v>20</v>
      </c>
      <c r="L17" s="36">
        <v>20</v>
      </c>
      <c r="M17" s="101">
        <f t="shared" si="2"/>
        <v>100</v>
      </c>
      <c r="N17" s="101">
        <f t="shared" si="0"/>
        <v>100</v>
      </c>
      <c r="O17" s="101" t="e">
        <f>ROUND((C17+E17)*100/K17,1)</f>
        <v>#REF!</v>
      </c>
      <c r="P17" s="102" t="e">
        <f t="shared" si="1"/>
        <v>#REF!</v>
      </c>
    </row>
    <row r="18" spans="1:16" s="1" customFormat="1" ht="21">
      <c r="A18" s="103">
        <v>9</v>
      </c>
      <c r="B18" s="104" t="s">
        <v>36</v>
      </c>
      <c r="C18" s="36">
        <v>27</v>
      </c>
      <c r="D18" s="36">
        <v>27</v>
      </c>
      <c r="E18" s="36" t="e">
        <f>#REF!</f>
        <v>#REF!</v>
      </c>
      <c r="F18" s="100">
        <v>0</v>
      </c>
      <c r="G18" s="36" t="e">
        <f>#REF!</f>
        <v>#REF!</v>
      </c>
      <c r="H18" s="36" t="e">
        <f>#REF!</f>
        <v>#REF!</v>
      </c>
      <c r="I18" s="36" t="e">
        <f>#REF!</f>
        <v>#REF!</v>
      </c>
      <c r="J18" s="36">
        <v>0</v>
      </c>
      <c r="K18" s="36">
        <v>27</v>
      </c>
      <c r="L18" s="36">
        <v>27</v>
      </c>
      <c r="M18" s="101">
        <f t="shared" si="2"/>
        <v>100</v>
      </c>
      <c r="N18" s="101">
        <f t="shared" si="0"/>
        <v>100</v>
      </c>
      <c r="O18" s="101" t="e">
        <f t="shared" ref="O18:O20" si="3">ROUND((C18+E18)*100/K18,1)</f>
        <v>#REF!</v>
      </c>
      <c r="P18" s="102">
        <f t="shared" ref="P18:P20" si="4">ROUND((D18+F18)*100/L18,1)</f>
        <v>100</v>
      </c>
    </row>
    <row r="19" spans="1:16" s="6" customFormat="1" ht="21">
      <c r="A19" s="105">
        <v>10</v>
      </c>
      <c r="B19" s="106" t="s">
        <v>37</v>
      </c>
      <c r="C19" s="39">
        <v>17</v>
      </c>
      <c r="D19" s="39">
        <v>17</v>
      </c>
      <c r="E19" s="36">
        <v>0</v>
      </c>
      <c r="F19" s="36" t="e">
        <f>#REF!</f>
        <v>#REF!</v>
      </c>
      <c r="G19" s="36">
        <v>0</v>
      </c>
      <c r="H19" s="36">
        <v>0</v>
      </c>
      <c r="I19" s="36">
        <v>0</v>
      </c>
      <c r="J19" s="36" t="e">
        <f>#REF!</f>
        <v>#REF!</v>
      </c>
      <c r="K19" s="39">
        <v>17</v>
      </c>
      <c r="L19" s="39">
        <v>17</v>
      </c>
      <c r="M19" s="101">
        <f t="shared" si="2"/>
        <v>100</v>
      </c>
      <c r="N19" s="101">
        <f t="shared" si="0"/>
        <v>100</v>
      </c>
      <c r="O19" s="101">
        <f t="shared" si="3"/>
        <v>100</v>
      </c>
      <c r="P19" s="102" t="e">
        <f t="shared" si="4"/>
        <v>#REF!</v>
      </c>
    </row>
    <row r="20" spans="1:16" s="1" customFormat="1" ht="21">
      <c r="A20" s="105">
        <v>11</v>
      </c>
      <c r="B20" s="106" t="s">
        <v>38</v>
      </c>
      <c r="C20" s="39">
        <v>18</v>
      </c>
      <c r="D20" s="39">
        <v>18</v>
      </c>
      <c r="E20" s="36" t="e">
        <f>#REF!</f>
        <v>#REF!</v>
      </c>
      <c r="F20" s="36">
        <v>0</v>
      </c>
      <c r="G20" s="36" t="e">
        <f>#REF!</f>
        <v>#REF!</v>
      </c>
      <c r="H20" s="36" t="e">
        <f>#REF!</f>
        <v>#REF!</v>
      </c>
      <c r="I20" s="36" t="e">
        <f>#REF!</f>
        <v>#REF!</v>
      </c>
      <c r="J20" s="36">
        <v>0</v>
      </c>
      <c r="K20" s="39">
        <v>18</v>
      </c>
      <c r="L20" s="39">
        <v>18</v>
      </c>
      <c r="M20" s="101">
        <f t="shared" si="2"/>
        <v>100</v>
      </c>
      <c r="N20" s="101">
        <f t="shared" si="0"/>
        <v>100</v>
      </c>
      <c r="O20" s="101" t="e">
        <f t="shared" si="3"/>
        <v>#REF!</v>
      </c>
      <c r="P20" s="102">
        <f t="shared" si="4"/>
        <v>100</v>
      </c>
    </row>
    <row r="21" spans="1:16" s="1" customFormat="1" ht="16.8">
      <c r="A21" s="40"/>
      <c r="B21" s="41" t="s">
        <v>39</v>
      </c>
      <c r="C21" s="42">
        <f t="shared" ref="C21" si="5">SUM(C10:C20)</f>
        <v>132</v>
      </c>
      <c r="D21" s="42">
        <f t="shared" ref="D21" si="6">SUM(D10:D20)</f>
        <v>132</v>
      </c>
      <c r="E21" s="42" t="e">
        <f t="shared" ref="E21" si="7">SUM(E10:E20)</f>
        <v>#REF!</v>
      </c>
      <c r="F21" s="42" t="e">
        <f t="shared" ref="F21" si="8">SUM(F10:F20)</f>
        <v>#REF!</v>
      </c>
      <c r="G21" s="42" t="e">
        <f t="shared" ref="G21" si="9">SUM(G10:G20)</f>
        <v>#REF!</v>
      </c>
      <c r="H21" s="42" t="e">
        <f t="shared" ref="H21" si="10">SUM(H10:H20)</f>
        <v>#REF!</v>
      </c>
      <c r="I21" s="42" t="e">
        <f t="shared" ref="I21" si="11">SUM(I10:I20)</f>
        <v>#REF!</v>
      </c>
      <c r="J21" s="42" t="e">
        <f t="shared" ref="J21" si="12">SUM(J10:J20)</f>
        <v>#REF!</v>
      </c>
      <c r="K21" s="42">
        <f t="shared" ref="K21" si="13">SUM(K10:K20)</f>
        <v>128</v>
      </c>
      <c r="L21" s="42">
        <f t="shared" ref="L21" si="14">SUM(L10:L20)</f>
        <v>128</v>
      </c>
      <c r="M21" s="42">
        <f t="shared" ref="M21" si="15">SUM(M10:M20)</f>
        <v>900</v>
      </c>
      <c r="N21" s="42">
        <f t="shared" ref="N21" si="16">SUM(N10:N20)</f>
        <v>900</v>
      </c>
      <c r="O21" s="42" t="e">
        <f t="shared" ref="O21" si="17">SUM(O10:O20)</f>
        <v>#REF!</v>
      </c>
      <c r="P21" s="42" t="e">
        <f t="shared" ref="P21" si="18">SUM(P10:P20)</f>
        <v>#REF!</v>
      </c>
    </row>
    <row r="22" spans="1:16" ht="17.399999999999999" thickBot="1">
      <c r="A22" s="11"/>
      <c r="B22" s="12"/>
      <c r="C22" s="13" t="s">
        <v>27</v>
      </c>
      <c r="D22" s="13" t="s">
        <v>40</v>
      </c>
      <c r="E22" s="14"/>
      <c r="F22" s="15"/>
      <c r="G22" s="15"/>
      <c r="H22" s="15"/>
      <c r="I22" s="15"/>
      <c r="J22" s="15"/>
      <c r="K22" s="16"/>
      <c r="L22" s="16"/>
      <c r="M22" s="17"/>
      <c r="N22" s="17"/>
      <c r="O22" s="17"/>
      <c r="P22" s="31"/>
    </row>
    <row r="23" spans="1:16" ht="17.399999999999999" thickBot="1">
      <c r="A23" s="18"/>
      <c r="B23" s="19" t="s">
        <v>41</v>
      </c>
      <c r="C23" s="20" t="e">
        <f>ROUND((C21+E21)*100/K21,1)</f>
        <v>#REF!</v>
      </c>
      <c r="D23" s="21" t="e">
        <f>ROUND((D21+F21)*100/L21,1)</f>
        <v>#REF!</v>
      </c>
      <c r="E23" s="18" t="s">
        <v>42</v>
      </c>
      <c r="F23" s="22"/>
      <c r="G23" s="23"/>
      <c r="H23" s="18"/>
      <c r="I23" s="18"/>
      <c r="J23" s="18"/>
      <c r="K23" s="23"/>
      <c r="L23" s="23"/>
      <c r="M23" s="24"/>
      <c r="N23" s="24"/>
      <c r="O23" s="24"/>
      <c r="P23" s="32"/>
    </row>
    <row r="24" spans="1:16" ht="16.8">
      <c r="A24" s="113"/>
      <c r="B24" s="25" t="s">
        <v>43</v>
      </c>
      <c r="C24" s="26">
        <f>ROUND(C21*100/K21,1)</f>
        <v>103.1</v>
      </c>
      <c r="D24" s="27">
        <f>ROUND(D21*100/L21,1)</f>
        <v>103.1</v>
      </c>
      <c r="E24" s="26" t="s">
        <v>42</v>
      </c>
      <c r="F24" s="28"/>
      <c r="G24" s="114"/>
      <c r="H24" s="113"/>
      <c r="I24" s="113"/>
      <c r="J24" s="113"/>
      <c r="K24" s="114"/>
      <c r="L24" s="114"/>
      <c r="M24" s="115"/>
      <c r="N24" s="115"/>
      <c r="O24" s="115"/>
      <c r="P24" s="116"/>
    </row>
  </sheetData>
  <mergeCells count="18">
    <mergeCell ref="M7:N8"/>
    <mergeCell ref="O7:P8"/>
    <mergeCell ref="B5:C5"/>
    <mergeCell ref="E5:G5"/>
    <mergeCell ref="B6:K6"/>
    <mergeCell ref="C7:D8"/>
    <mergeCell ref="E7:F8"/>
    <mergeCell ref="G7:H8"/>
    <mergeCell ref="I7:J8"/>
    <mergeCell ref="K7:L8"/>
    <mergeCell ref="H5:K5"/>
    <mergeCell ref="B4:C4"/>
    <mergeCell ref="E4:G4"/>
    <mergeCell ref="H3:K3"/>
    <mergeCell ref="H4:K4"/>
    <mergeCell ref="A1:P1"/>
    <mergeCell ref="B3:C3"/>
    <mergeCell ref="E3:G3"/>
  </mergeCells>
  <pageMargins left="0.7" right="0.7" top="0.75" bottom="0.75" header="0.3" footer="0.3"/>
  <pageSetup orientation="portrait" horizont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
  <sheetViews>
    <sheetView topLeftCell="A12" zoomScale="55" zoomScaleNormal="55" workbookViewId="0">
      <selection activeCell="L18" sqref="L18:L24"/>
    </sheetView>
  </sheetViews>
  <sheetFormatPr defaultColWidth="9.09765625" defaultRowHeight="16.8"/>
  <cols>
    <col min="1" max="1" width="21.296875" style="171" bestFit="1" customWidth="1"/>
    <col min="2" max="2" width="31.69921875" style="171" bestFit="1" customWidth="1"/>
    <col min="3" max="3" width="34.296875" style="171" bestFit="1" customWidth="1"/>
    <col min="4" max="4" width="29" style="171" bestFit="1" customWidth="1"/>
    <col min="5" max="5" width="40" style="171" bestFit="1" customWidth="1"/>
    <col min="6" max="6" width="46" style="171" bestFit="1" customWidth="1"/>
    <col min="7" max="7" width="16" style="171" bestFit="1" customWidth="1"/>
    <col min="8" max="8" width="21.59765625" style="171" bestFit="1" customWidth="1"/>
    <col min="9" max="9" width="22.69921875" style="171" bestFit="1" customWidth="1"/>
    <col min="10" max="10" width="16" style="171" bestFit="1" customWidth="1"/>
    <col min="11" max="11" width="21.59765625" style="171" bestFit="1" customWidth="1"/>
    <col min="12" max="12" width="22.69921875" style="171" bestFit="1" customWidth="1"/>
    <col min="13" max="13" width="16" style="171" bestFit="1" customWidth="1"/>
    <col min="14" max="16384" width="9.09765625" style="171"/>
  </cols>
  <sheetData>
    <row r="1" spans="1:13" s="110" customFormat="1" ht="15.75" customHeight="1">
      <c r="A1" s="159" t="s">
        <v>44</v>
      </c>
      <c r="B1" s="235" t="s">
        <v>206</v>
      </c>
      <c r="C1" s="235"/>
      <c r="D1" s="235"/>
      <c r="E1" s="235"/>
      <c r="F1" s="235"/>
      <c r="G1" s="34"/>
      <c r="H1" s="160"/>
      <c r="J1" s="34"/>
    </row>
    <row r="2" spans="1:13" s="110" customFormat="1">
      <c r="A2" s="159" t="s">
        <v>45</v>
      </c>
      <c r="B2" s="236" t="s">
        <v>8</v>
      </c>
      <c r="C2" s="236"/>
      <c r="D2" s="236"/>
      <c r="E2" s="236"/>
      <c r="F2" s="236"/>
      <c r="G2" s="34"/>
      <c r="H2" s="160"/>
      <c r="J2" s="34"/>
    </row>
    <row r="3" spans="1:13" s="110" customFormat="1" ht="16.5" customHeight="1">
      <c r="A3" s="162"/>
      <c r="B3" s="43" t="s">
        <v>19</v>
      </c>
      <c r="C3" s="43" t="s">
        <v>20</v>
      </c>
      <c r="D3" s="43" t="s">
        <v>46</v>
      </c>
      <c r="E3" s="43" t="s">
        <v>47</v>
      </c>
      <c r="F3" s="43" t="s">
        <v>48</v>
      </c>
      <c r="G3" s="34"/>
      <c r="H3" s="160"/>
      <c r="J3" s="34"/>
    </row>
    <row r="4" spans="1:13" s="110" customFormat="1">
      <c r="A4" s="163" t="s">
        <v>49</v>
      </c>
      <c r="B4" s="164">
        <v>13</v>
      </c>
      <c r="C4" s="164">
        <v>0</v>
      </c>
      <c r="D4" s="162">
        <f>COUNTIF(G11:G22,"Untested")</f>
        <v>0</v>
      </c>
      <c r="E4" s="165">
        <f>COUNTIF(G11:G22,"Blocked")</f>
        <v>0</v>
      </c>
      <c r="F4" s="162">
        <v>13</v>
      </c>
      <c r="G4" s="34"/>
      <c r="H4" s="160"/>
      <c r="J4" s="34"/>
    </row>
    <row r="5" spans="1:13" s="110" customFormat="1">
      <c r="A5" s="163" t="s">
        <v>50</v>
      </c>
      <c r="B5" s="164">
        <v>7</v>
      </c>
      <c r="C5" s="164">
        <v>0</v>
      </c>
      <c r="D5" s="162">
        <f>COUNTIF(J11:J22,"Untested")</f>
        <v>0</v>
      </c>
      <c r="E5" s="165">
        <f>COUNTIF(J11:J22,"Blocked")</f>
        <v>0</v>
      </c>
      <c r="F5" s="162">
        <v>7</v>
      </c>
      <c r="G5" s="34"/>
      <c r="H5" s="160"/>
      <c r="J5" s="34"/>
    </row>
    <row r="6" spans="1:13" s="110" customFormat="1" ht="409.5" customHeight="1">
      <c r="A6" s="169"/>
      <c r="B6" s="170"/>
      <c r="E6" s="35"/>
      <c r="G6" s="34"/>
      <c r="H6" s="160"/>
      <c r="J6" s="34"/>
    </row>
    <row r="7" spans="1:13" s="110" customFormat="1">
      <c r="A7" s="239" t="s">
        <v>51</v>
      </c>
      <c r="B7" s="239" t="s">
        <v>6</v>
      </c>
      <c r="C7" s="239" t="s">
        <v>52</v>
      </c>
      <c r="D7" s="239" t="s">
        <v>53</v>
      </c>
      <c r="E7" s="239" t="s">
        <v>54</v>
      </c>
      <c r="F7" s="239" t="s">
        <v>55</v>
      </c>
      <c r="G7" s="239" t="s">
        <v>56</v>
      </c>
      <c r="H7" s="239"/>
      <c r="I7" s="239"/>
      <c r="J7" s="239" t="s">
        <v>56</v>
      </c>
      <c r="K7" s="239"/>
      <c r="L7" s="239"/>
      <c r="M7" s="239" t="s">
        <v>57</v>
      </c>
    </row>
    <row r="8" spans="1:13" s="110" customFormat="1">
      <c r="A8" s="239"/>
      <c r="B8" s="239"/>
      <c r="C8" s="239"/>
      <c r="D8" s="239"/>
      <c r="E8" s="239"/>
      <c r="F8" s="239"/>
      <c r="G8" s="239" t="s">
        <v>27</v>
      </c>
      <c r="H8" s="239"/>
      <c r="I8" s="239"/>
      <c r="J8" s="239" t="s">
        <v>28</v>
      </c>
      <c r="K8" s="239"/>
      <c r="L8" s="239"/>
      <c r="M8" s="239"/>
    </row>
    <row r="9" spans="1:13" s="110" customFormat="1">
      <c r="A9" s="239"/>
      <c r="B9" s="239"/>
      <c r="C9" s="239"/>
      <c r="D9" s="239"/>
      <c r="E9" s="239"/>
      <c r="F9" s="239"/>
      <c r="G9" s="43" t="s">
        <v>58</v>
      </c>
      <c r="H9" s="166" t="s">
        <v>59</v>
      </c>
      <c r="I9" s="43" t="s">
        <v>60</v>
      </c>
      <c r="J9" s="43" t="s">
        <v>58</v>
      </c>
      <c r="K9" s="166" t="s">
        <v>59</v>
      </c>
      <c r="L9" s="43" t="s">
        <v>60</v>
      </c>
      <c r="M9" s="239"/>
    </row>
    <row r="10" spans="1:13" s="110" customFormat="1">
      <c r="A10" s="238" t="s">
        <v>61</v>
      </c>
      <c r="B10" s="238"/>
      <c r="C10" s="238"/>
      <c r="D10" s="238"/>
      <c r="E10" s="238"/>
      <c r="F10" s="238"/>
      <c r="G10" s="238"/>
      <c r="H10" s="238"/>
      <c r="I10" s="238"/>
      <c r="J10" s="238"/>
      <c r="K10" s="238"/>
      <c r="L10" s="238"/>
      <c r="M10" s="238"/>
    </row>
    <row r="11" spans="1:13" s="110" customFormat="1" ht="33.6">
      <c r="A11" s="44" t="s">
        <v>62</v>
      </c>
      <c r="B11" s="45" t="s">
        <v>124</v>
      </c>
      <c r="C11" s="134" t="s">
        <v>247</v>
      </c>
      <c r="D11" s="134" t="s">
        <v>73</v>
      </c>
      <c r="E11" s="46" t="s">
        <v>125</v>
      </c>
      <c r="F11" s="46" t="s">
        <v>125</v>
      </c>
      <c r="G11" s="47" t="s">
        <v>64</v>
      </c>
      <c r="H11" s="124">
        <v>45720</v>
      </c>
      <c r="I11" s="48" t="s">
        <v>224</v>
      </c>
      <c r="J11" s="47" t="s">
        <v>64</v>
      </c>
      <c r="K11" s="109">
        <v>45842</v>
      </c>
      <c r="L11" s="48" t="s">
        <v>224</v>
      </c>
      <c r="M11" s="108"/>
    </row>
    <row r="12" spans="1:13" s="110" customFormat="1" ht="33.6">
      <c r="A12" s="44" t="s">
        <v>65</v>
      </c>
      <c r="B12" s="45" t="s">
        <v>152</v>
      </c>
      <c r="C12" s="134" t="s">
        <v>247</v>
      </c>
      <c r="D12" s="134" t="s">
        <v>73</v>
      </c>
      <c r="E12" s="46" t="s">
        <v>157</v>
      </c>
      <c r="F12" s="46" t="s">
        <v>157</v>
      </c>
      <c r="G12" s="47" t="s">
        <v>64</v>
      </c>
      <c r="H12" s="124">
        <v>45720</v>
      </c>
      <c r="I12" s="48" t="s">
        <v>224</v>
      </c>
      <c r="J12" s="47" t="s">
        <v>64</v>
      </c>
      <c r="K12" s="109">
        <v>45842</v>
      </c>
      <c r="L12" s="48" t="s">
        <v>224</v>
      </c>
      <c r="M12" s="108"/>
    </row>
    <row r="13" spans="1:13" s="110" customFormat="1" ht="33.6">
      <c r="A13" s="44" t="s">
        <v>66</v>
      </c>
      <c r="B13" s="45" t="s">
        <v>153</v>
      </c>
      <c r="C13" s="134" t="s">
        <v>247</v>
      </c>
      <c r="D13" s="134" t="s">
        <v>73</v>
      </c>
      <c r="E13" s="46" t="s">
        <v>157</v>
      </c>
      <c r="F13" s="46" t="s">
        <v>157</v>
      </c>
      <c r="G13" s="47" t="s">
        <v>64</v>
      </c>
      <c r="H13" s="124">
        <v>45720</v>
      </c>
      <c r="I13" s="48" t="s">
        <v>224</v>
      </c>
      <c r="J13" s="47" t="s">
        <v>64</v>
      </c>
      <c r="K13" s="109">
        <v>45842</v>
      </c>
      <c r="L13" s="48" t="s">
        <v>224</v>
      </c>
      <c r="M13" s="108"/>
    </row>
    <row r="14" spans="1:13" s="110" customFormat="1" ht="50.4">
      <c r="A14" s="44" t="s">
        <v>67</v>
      </c>
      <c r="B14" s="45" t="s">
        <v>154</v>
      </c>
      <c r="C14" s="134" t="s">
        <v>247</v>
      </c>
      <c r="D14" s="134" t="s">
        <v>73</v>
      </c>
      <c r="E14" s="127" t="s">
        <v>202</v>
      </c>
      <c r="F14" s="127" t="s">
        <v>202</v>
      </c>
      <c r="G14" s="47" t="s">
        <v>64</v>
      </c>
      <c r="H14" s="124">
        <v>45720</v>
      </c>
      <c r="I14" s="48" t="s">
        <v>224</v>
      </c>
      <c r="J14" s="47" t="s">
        <v>64</v>
      </c>
      <c r="K14" s="109">
        <v>45842</v>
      </c>
      <c r="L14" s="48" t="s">
        <v>224</v>
      </c>
      <c r="M14" s="108"/>
    </row>
    <row r="15" spans="1:13" s="110" customFormat="1" ht="33.6">
      <c r="A15" s="44" t="s">
        <v>69</v>
      </c>
      <c r="B15" s="45" t="s">
        <v>155</v>
      </c>
      <c r="C15" s="134" t="s">
        <v>247</v>
      </c>
      <c r="D15" s="134" t="s">
        <v>73</v>
      </c>
      <c r="E15" s="46" t="s">
        <v>125</v>
      </c>
      <c r="F15" s="46" t="s">
        <v>125</v>
      </c>
      <c r="G15" s="47" t="s">
        <v>64</v>
      </c>
      <c r="H15" s="124">
        <v>45720</v>
      </c>
      <c r="I15" s="48" t="s">
        <v>224</v>
      </c>
      <c r="J15" s="47" t="s">
        <v>64</v>
      </c>
      <c r="K15" s="109">
        <v>45842</v>
      </c>
      <c r="L15" s="48" t="s">
        <v>224</v>
      </c>
      <c r="M15" s="108"/>
    </row>
    <row r="16" spans="1:13" s="110" customFormat="1" ht="33.6">
      <c r="A16" s="44" t="s">
        <v>70</v>
      </c>
      <c r="B16" s="45" t="s">
        <v>156</v>
      </c>
      <c r="C16" s="134" t="s">
        <v>247</v>
      </c>
      <c r="D16" s="134" t="s">
        <v>73</v>
      </c>
      <c r="E16" s="127" t="s">
        <v>203</v>
      </c>
      <c r="F16" s="46" t="s">
        <v>68</v>
      </c>
      <c r="G16" s="47" t="s">
        <v>64</v>
      </c>
      <c r="H16" s="124">
        <v>45720</v>
      </c>
      <c r="I16" s="48" t="s">
        <v>224</v>
      </c>
      <c r="J16" s="47" t="s">
        <v>64</v>
      </c>
      <c r="K16" s="109">
        <v>45842</v>
      </c>
      <c r="L16" s="48" t="s">
        <v>224</v>
      </c>
      <c r="M16" s="108"/>
    </row>
    <row r="17" spans="1:13" s="110" customFormat="1">
      <c r="A17" s="237" t="s">
        <v>71</v>
      </c>
      <c r="B17" s="237"/>
      <c r="C17" s="237"/>
      <c r="D17" s="237"/>
      <c r="E17" s="237"/>
      <c r="F17" s="237"/>
      <c r="G17" s="237"/>
      <c r="H17" s="237"/>
      <c r="I17" s="237"/>
      <c r="J17" s="237"/>
      <c r="K17" s="237"/>
      <c r="L17" s="237"/>
      <c r="M17" s="237"/>
    </row>
    <row r="18" spans="1:13" s="110" customFormat="1" ht="52.2" customHeight="1">
      <c r="A18" s="45" t="s">
        <v>72</v>
      </c>
      <c r="B18" s="45" t="s">
        <v>127</v>
      </c>
      <c r="C18" s="45" t="s">
        <v>128</v>
      </c>
      <c r="D18" s="108" t="s">
        <v>73</v>
      </c>
      <c r="E18" s="49" t="s">
        <v>129</v>
      </c>
      <c r="F18" s="49" t="s">
        <v>130</v>
      </c>
      <c r="G18" s="47" t="s">
        <v>64</v>
      </c>
      <c r="H18" s="124">
        <v>45720</v>
      </c>
      <c r="I18" s="48" t="s">
        <v>224</v>
      </c>
      <c r="J18" s="47" t="s">
        <v>64</v>
      </c>
      <c r="K18" s="109">
        <v>45842</v>
      </c>
      <c r="L18" s="48" t="s">
        <v>224</v>
      </c>
      <c r="M18" s="108"/>
    </row>
    <row r="19" spans="1:13" s="110" customFormat="1" ht="67.2">
      <c r="A19" s="45" t="s">
        <v>74</v>
      </c>
      <c r="B19" s="45" t="s">
        <v>131</v>
      </c>
      <c r="C19" s="45" t="s">
        <v>132</v>
      </c>
      <c r="D19" s="108" t="s">
        <v>73</v>
      </c>
      <c r="E19" s="49" t="s">
        <v>133</v>
      </c>
      <c r="F19" s="49" t="s">
        <v>134</v>
      </c>
      <c r="G19" s="47" t="s">
        <v>64</v>
      </c>
      <c r="H19" s="124">
        <v>45720</v>
      </c>
      <c r="I19" s="48" t="s">
        <v>224</v>
      </c>
      <c r="J19" s="47" t="s">
        <v>64</v>
      </c>
      <c r="K19" s="109">
        <v>45842</v>
      </c>
      <c r="L19" s="48" t="s">
        <v>224</v>
      </c>
      <c r="M19" s="108"/>
    </row>
    <row r="20" spans="1:13" s="110" customFormat="1" ht="67.2">
      <c r="A20" s="45" t="s">
        <v>75</v>
      </c>
      <c r="B20" s="45" t="s">
        <v>135</v>
      </c>
      <c r="C20" s="45" t="s">
        <v>136</v>
      </c>
      <c r="D20" s="108" t="s">
        <v>73</v>
      </c>
      <c r="E20" s="49" t="s">
        <v>137</v>
      </c>
      <c r="F20" s="49" t="s">
        <v>137</v>
      </c>
      <c r="G20" s="47" t="s">
        <v>64</v>
      </c>
      <c r="H20" s="124">
        <v>45720</v>
      </c>
      <c r="I20" s="48" t="s">
        <v>224</v>
      </c>
      <c r="J20" s="47" t="s">
        <v>64</v>
      </c>
      <c r="K20" s="109">
        <v>45842</v>
      </c>
      <c r="L20" s="48" t="s">
        <v>224</v>
      </c>
      <c r="M20" s="108"/>
    </row>
    <row r="21" spans="1:13" s="110" customFormat="1" ht="84">
      <c r="A21" s="45" t="s">
        <v>76</v>
      </c>
      <c r="B21" s="45" t="s">
        <v>244</v>
      </c>
      <c r="C21" s="45" t="s">
        <v>138</v>
      </c>
      <c r="D21" s="108" t="s">
        <v>73</v>
      </c>
      <c r="E21" s="49" t="s">
        <v>139</v>
      </c>
      <c r="F21" s="49" t="s">
        <v>139</v>
      </c>
      <c r="G21" s="47" t="s">
        <v>64</v>
      </c>
      <c r="H21" s="124">
        <v>45720</v>
      </c>
      <c r="I21" s="48" t="s">
        <v>224</v>
      </c>
      <c r="J21" s="47" t="s">
        <v>64</v>
      </c>
      <c r="K21" s="109">
        <v>45842</v>
      </c>
      <c r="L21" s="48" t="s">
        <v>224</v>
      </c>
      <c r="M21" s="108"/>
    </row>
    <row r="22" spans="1:13" s="110" customFormat="1" ht="67.2">
      <c r="A22" s="45" t="s">
        <v>77</v>
      </c>
      <c r="B22" s="45" t="s">
        <v>245</v>
      </c>
      <c r="C22" s="45" t="s">
        <v>140</v>
      </c>
      <c r="D22" s="108" t="s">
        <v>73</v>
      </c>
      <c r="E22" s="49" t="s">
        <v>139</v>
      </c>
      <c r="F22" s="49" t="s">
        <v>139</v>
      </c>
      <c r="G22" s="47" t="s">
        <v>64</v>
      </c>
      <c r="H22" s="124">
        <v>45720</v>
      </c>
      <c r="I22" s="48" t="s">
        <v>224</v>
      </c>
      <c r="J22" s="47" t="s">
        <v>64</v>
      </c>
      <c r="K22" s="109">
        <v>45842</v>
      </c>
      <c r="L22" s="48" t="s">
        <v>224</v>
      </c>
      <c r="M22" s="108"/>
    </row>
    <row r="23" spans="1:13" s="110" customFormat="1" ht="84">
      <c r="A23" s="45" t="s">
        <v>78</v>
      </c>
      <c r="B23" s="45" t="s">
        <v>246</v>
      </c>
      <c r="C23" s="45" t="s">
        <v>141</v>
      </c>
      <c r="D23" s="108" t="s">
        <v>73</v>
      </c>
      <c r="E23" s="49" t="s">
        <v>139</v>
      </c>
      <c r="F23" s="49" t="s">
        <v>139</v>
      </c>
      <c r="G23" s="47" t="s">
        <v>64</v>
      </c>
      <c r="H23" s="124">
        <v>45720</v>
      </c>
      <c r="I23" s="48" t="s">
        <v>224</v>
      </c>
      <c r="J23" s="47" t="s">
        <v>64</v>
      </c>
      <c r="K23" s="109">
        <v>45842</v>
      </c>
      <c r="L23" s="48" t="s">
        <v>224</v>
      </c>
      <c r="M23" s="108"/>
    </row>
    <row r="24" spans="1:13" s="110" customFormat="1" ht="67.2">
      <c r="A24" s="45" t="s">
        <v>142</v>
      </c>
      <c r="B24" s="45" t="s">
        <v>176</v>
      </c>
      <c r="C24" s="45" t="s">
        <v>177</v>
      </c>
      <c r="D24" s="108" t="s">
        <v>73</v>
      </c>
      <c r="E24" s="49" t="s">
        <v>178</v>
      </c>
      <c r="F24" s="49" t="s">
        <v>178</v>
      </c>
      <c r="G24" s="47" t="s">
        <v>64</v>
      </c>
      <c r="H24" s="124">
        <v>45720</v>
      </c>
      <c r="I24" s="48" t="s">
        <v>224</v>
      </c>
      <c r="J24" s="47" t="s">
        <v>64</v>
      </c>
      <c r="K24" s="109">
        <v>45842</v>
      </c>
      <c r="L24" s="48" t="s">
        <v>224</v>
      </c>
      <c r="M24" s="108"/>
    </row>
    <row r="28" spans="1:13">
      <c r="C28" s="172"/>
    </row>
  </sheetData>
  <mergeCells count="15">
    <mergeCell ref="B1:F1"/>
    <mergeCell ref="B2:F2"/>
    <mergeCell ref="A17:M17"/>
    <mergeCell ref="A10:M10"/>
    <mergeCell ref="G7:I7"/>
    <mergeCell ref="J7:L7"/>
    <mergeCell ref="M7:M9"/>
    <mergeCell ref="G8:I8"/>
    <mergeCell ref="J8:L8"/>
    <mergeCell ref="A7:A9"/>
    <mergeCell ref="B7:B9"/>
    <mergeCell ref="C7:C9"/>
    <mergeCell ref="D7:D9"/>
    <mergeCell ref="E7:E9"/>
    <mergeCell ref="F7:F9"/>
  </mergeCells>
  <dataValidations count="1">
    <dataValidation type="list" operator="equal" allowBlank="1" showErrorMessage="1" promptTitle="dfdf" sqref="G18:G24 G11:G16 J18:J24 J11:J16">
      <formula1>"Passed,Untested,Failed,Blocked"</formula1>
      <formula2>0</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L48"/>
  <sheetViews>
    <sheetView topLeftCell="A28" zoomScale="55" zoomScaleNormal="55" workbookViewId="0">
      <selection activeCell="L35" sqref="L35:L41"/>
    </sheetView>
  </sheetViews>
  <sheetFormatPr defaultColWidth="9.09765625" defaultRowHeight="13.8"/>
  <cols>
    <col min="1" max="1" width="17.296875" bestFit="1" customWidth="1"/>
    <col min="2" max="2" width="31.09765625" bestFit="1" customWidth="1"/>
    <col min="3" max="3" width="46.8984375" bestFit="1" customWidth="1"/>
    <col min="4" max="4" width="43.296875" customWidth="1"/>
    <col min="5" max="5" width="46.296875" customWidth="1"/>
    <col min="6" max="6" width="44.09765625" customWidth="1"/>
    <col min="7" max="7" width="11.296875" style="130" bestFit="1" customWidth="1"/>
    <col min="8" max="8" width="15.296875" bestFit="1" customWidth="1"/>
    <col min="9" max="9" width="16.09765625" bestFit="1" customWidth="1"/>
    <col min="10" max="10" width="11.296875" style="130" bestFit="1" customWidth="1"/>
    <col min="11" max="11" width="15.296875" style="133" bestFit="1" customWidth="1"/>
    <col min="12" max="12" width="16.09765625" bestFit="1" customWidth="1"/>
    <col min="13" max="13" width="11.296875" bestFit="1" customWidth="1"/>
  </cols>
  <sheetData>
    <row r="1" spans="1:7" ht="15.75" customHeight="1">
      <c r="A1" s="63" t="s">
        <v>44</v>
      </c>
      <c r="B1" s="240" t="s">
        <v>206</v>
      </c>
      <c r="C1" s="240"/>
      <c r="D1" s="240"/>
      <c r="E1" s="240"/>
      <c r="F1" s="240"/>
      <c r="G1" s="128"/>
    </row>
    <row r="2" spans="1:7" ht="15.75" customHeight="1">
      <c r="A2" s="63" t="s">
        <v>45</v>
      </c>
      <c r="B2" s="241" t="s">
        <v>121</v>
      </c>
      <c r="C2" s="241"/>
      <c r="D2" s="241"/>
      <c r="E2" s="241"/>
      <c r="F2" s="241"/>
      <c r="G2" s="129"/>
    </row>
    <row r="3" spans="1:7" ht="15.75" customHeight="1">
      <c r="A3" s="62"/>
      <c r="B3" s="52" t="s">
        <v>19</v>
      </c>
      <c r="C3" s="52" t="s">
        <v>20</v>
      </c>
      <c r="D3" s="52" t="s">
        <v>46</v>
      </c>
      <c r="E3" s="53" t="s">
        <v>22</v>
      </c>
      <c r="F3" s="52" t="s">
        <v>94</v>
      </c>
    </row>
    <row r="4" spans="1:7" ht="15.75" customHeight="1">
      <c r="A4" s="64" t="s">
        <v>49</v>
      </c>
      <c r="B4" s="62">
        <v>13</v>
      </c>
      <c r="C4" s="62">
        <v>0</v>
      </c>
      <c r="D4" s="62">
        <v>0</v>
      </c>
      <c r="E4" s="62">
        <v>0</v>
      </c>
      <c r="F4" s="62">
        <f>B4</f>
        <v>13</v>
      </c>
    </row>
    <row r="5" spans="1:7" ht="15.75" customHeight="1">
      <c r="A5" s="64" t="s">
        <v>50</v>
      </c>
      <c r="B5" s="62">
        <v>6</v>
      </c>
      <c r="C5" s="62">
        <v>0</v>
      </c>
      <c r="D5" s="62">
        <v>0</v>
      </c>
      <c r="E5" s="62">
        <v>0</v>
      </c>
      <c r="F5" s="62">
        <f>B5</f>
        <v>6</v>
      </c>
    </row>
    <row r="6" spans="1:7" s="245" customFormat="1"/>
    <row r="7" spans="1:7" s="245" customFormat="1"/>
    <row r="8" spans="1:7" s="245" customFormat="1"/>
    <row r="9" spans="1:7" s="245" customFormat="1"/>
    <row r="10" spans="1:7" s="245" customFormat="1"/>
    <row r="11" spans="1:7" s="245" customFormat="1"/>
    <row r="12" spans="1:7" s="245" customFormat="1"/>
    <row r="13" spans="1:7" s="245" customFormat="1"/>
    <row r="14" spans="1:7" s="245" customFormat="1"/>
    <row r="15" spans="1:7" s="245" customFormat="1"/>
    <row r="16" spans="1:7" s="245" customFormat="1"/>
    <row r="17" spans="1:13" s="245" customFormat="1"/>
    <row r="18" spans="1:13" s="245" customFormat="1"/>
    <row r="19" spans="1:13" s="245" customFormat="1"/>
    <row r="20" spans="1:13" s="245" customFormat="1"/>
    <row r="21" spans="1:13" s="245" customFormat="1"/>
    <row r="22" spans="1:13" s="245" customFormat="1"/>
    <row r="23" spans="1:13" s="245" customFormat="1"/>
    <row r="24" spans="1:13" s="245" customFormat="1"/>
    <row r="25" spans="1:13" s="245" customFormat="1"/>
    <row r="26" spans="1:13" s="245" customFormat="1"/>
    <row r="27" spans="1:13" s="245" customFormat="1"/>
    <row r="28" spans="1:13" s="245" customFormat="1"/>
    <row r="29" spans="1:13" s="245" customFormat="1"/>
    <row r="30" spans="1:13" s="245" customFormat="1"/>
    <row r="31" spans="1:13" ht="16.8">
      <c r="A31" s="252" t="s">
        <v>51</v>
      </c>
      <c r="B31" s="244" t="s">
        <v>6</v>
      </c>
      <c r="C31" s="244" t="s">
        <v>79</v>
      </c>
      <c r="D31" s="244" t="s">
        <v>53</v>
      </c>
      <c r="E31" s="255" t="s">
        <v>54</v>
      </c>
      <c r="F31" s="244" t="s">
        <v>55</v>
      </c>
      <c r="G31" s="242" t="s">
        <v>56</v>
      </c>
      <c r="H31" s="242"/>
      <c r="I31" s="242"/>
      <c r="J31" s="242"/>
      <c r="K31" s="242"/>
      <c r="L31" s="242"/>
      <c r="M31" s="242" t="s">
        <v>57</v>
      </c>
    </row>
    <row r="32" spans="1:13" ht="16.8">
      <c r="A32" s="253"/>
      <c r="B32" s="244"/>
      <c r="C32" s="244"/>
      <c r="D32" s="244"/>
      <c r="E32" s="255"/>
      <c r="F32" s="244"/>
      <c r="G32" s="242" t="s">
        <v>27</v>
      </c>
      <c r="H32" s="242"/>
      <c r="I32" s="242"/>
      <c r="J32" s="242" t="s">
        <v>28</v>
      </c>
      <c r="K32" s="242"/>
      <c r="L32" s="242"/>
      <c r="M32" s="243"/>
    </row>
    <row r="33" spans="1:142" ht="16.8">
      <c r="A33" s="254"/>
      <c r="B33" s="244"/>
      <c r="C33" s="244"/>
      <c r="D33" s="244"/>
      <c r="E33" s="255"/>
      <c r="F33" s="244"/>
      <c r="G33" s="131" t="s">
        <v>58</v>
      </c>
      <c r="H33" s="168" t="s">
        <v>59</v>
      </c>
      <c r="I33" s="131" t="s">
        <v>60</v>
      </c>
      <c r="J33" s="131" t="s">
        <v>58</v>
      </c>
      <c r="K33" s="131" t="s">
        <v>59</v>
      </c>
      <c r="L33" s="131" t="s">
        <v>60</v>
      </c>
      <c r="M33" s="243"/>
    </row>
    <row r="34" spans="1:142" ht="16.8">
      <c r="A34" s="246" t="s">
        <v>187</v>
      </c>
      <c r="B34" s="247"/>
      <c r="C34" s="247"/>
      <c r="D34" s="247"/>
      <c r="E34" s="247"/>
      <c r="F34" s="247"/>
      <c r="G34" s="247"/>
      <c r="H34" s="247"/>
      <c r="I34" s="247"/>
      <c r="J34" s="247"/>
      <c r="K34" s="247"/>
      <c r="L34" s="247"/>
      <c r="M34" s="248"/>
    </row>
    <row r="35" spans="1:142" s="69" customFormat="1" ht="40.200000000000003" customHeight="1">
      <c r="A35" s="71" t="s">
        <v>188</v>
      </c>
      <c r="B35" s="71" t="s">
        <v>201</v>
      </c>
      <c r="C35" s="134" t="s">
        <v>205</v>
      </c>
      <c r="D35" s="134" t="s">
        <v>73</v>
      </c>
      <c r="E35" s="127" t="s">
        <v>63</v>
      </c>
      <c r="F35" s="127" t="s">
        <v>63</v>
      </c>
      <c r="G35" s="67" t="s">
        <v>64</v>
      </c>
      <c r="H35" s="68">
        <v>45720</v>
      </c>
      <c r="I35" s="67" t="s">
        <v>204</v>
      </c>
      <c r="J35" s="67" t="s">
        <v>64</v>
      </c>
      <c r="K35" s="107">
        <v>45873</v>
      </c>
      <c r="L35" s="67" t="s">
        <v>204</v>
      </c>
      <c r="M35" s="67"/>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row>
    <row r="36" spans="1:142" s="69" customFormat="1" ht="40.200000000000003" customHeight="1">
      <c r="A36" s="71" t="s">
        <v>189</v>
      </c>
      <c r="B36" s="71" t="s">
        <v>195</v>
      </c>
      <c r="C36" s="134" t="s">
        <v>205</v>
      </c>
      <c r="D36" s="134" t="s">
        <v>73</v>
      </c>
      <c r="E36" s="46" t="s">
        <v>157</v>
      </c>
      <c r="F36" s="46" t="s">
        <v>157</v>
      </c>
      <c r="G36" s="67" t="s">
        <v>64</v>
      </c>
      <c r="H36" s="68">
        <v>45720</v>
      </c>
      <c r="I36" s="67" t="s">
        <v>204</v>
      </c>
      <c r="J36" s="67" t="s">
        <v>64</v>
      </c>
      <c r="K36" s="107">
        <v>45873</v>
      </c>
      <c r="L36" s="67" t="s">
        <v>204</v>
      </c>
      <c r="M36" s="67"/>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0"/>
      <c r="DD36" s="70"/>
      <c r="DE36" s="70"/>
      <c r="DF36" s="70"/>
      <c r="DG36" s="70"/>
      <c r="DH36" s="70"/>
      <c r="DI36" s="70"/>
      <c r="DJ36" s="70"/>
      <c r="DK36" s="70"/>
      <c r="DL36" s="70"/>
      <c r="DM36" s="70"/>
      <c r="DN36" s="70"/>
      <c r="DO36" s="70"/>
      <c r="DP36" s="70"/>
      <c r="DQ36" s="70"/>
      <c r="DR36" s="70"/>
      <c r="DS36" s="70"/>
      <c r="DT36" s="70"/>
      <c r="DU36" s="70"/>
      <c r="DV36" s="70"/>
      <c r="DW36" s="70"/>
      <c r="DX36" s="70"/>
      <c r="DY36" s="70"/>
      <c r="DZ36" s="70"/>
      <c r="EA36" s="70"/>
      <c r="EB36" s="70"/>
      <c r="EC36" s="70"/>
      <c r="ED36" s="70"/>
      <c r="EE36" s="70"/>
      <c r="EF36" s="70"/>
      <c r="EG36" s="70"/>
      <c r="EH36" s="70"/>
      <c r="EI36" s="70"/>
      <c r="EJ36" s="70"/>
      <c r="EK36" s="70"/>
      <c r="EL36" s="70"/>
    </row>
    <row r="37" spans="1:142" s="69" customFormat="1" ht="40.200000000000003" customHeight="1">
      <c r="A37" s="71" t="s">
        <v>190</v>
      </c>
      <c r="B37" s="71" t="s">
        <v>196</v>
      </c>
      <c r="C37" s="134" t="s">
        <v>205</v>
      </c>
      <c r="D37" s="134" t="s">
        <v>73</v>
      </c>
      <c r="E37" s="46" t="s">
        <v>157</v>
      </c>
      <c r="F37" s="46" t="s">
        <v>157</v>
      </c>
      <c r="G37" s="67" t="s">
        <v>64</v>
      </c>
      <c r="H37" s="68">
        <v>45720</v>
      </c>
      <c r="I37" s="67" t="s">
        <v>204</v>
      </c>
      <c r="J37" s="67" t="s">
        <v>64</v>
      </c>
      <c r="K37" s="107">
        <v>45873</v>
      </c>
      <c r="L37" s="67" t="s">
        <v>204</v>
      </c>
      <c r="M37" s="67"/>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0"/>
      <c r="DD37" s="70"/>
      <c r="DE37" s="70"/>
      <c r="DF37" s="70"/>
      <c r="DG37" s="70"/>
      <c r="DH37" s="70"/>
      <c r="DI37" s="70"/>
      <c r="DJ37" s="70"/>
      <c r="DK37" s="70"/>
      <c r="DL37" s="70"/>
      <c r="DM37" s="70"/>
      <c r="DN37" s="70"/>
      <c r="DO37" s="70"/>
      <c r="DP37" s="70"/>
      <c r="DQ37" s="70"/>
      <c r="DR37" s="70"/>
      <c r="DS37" s="70"/>
      <c r="DT37" s="70"/>
      <c r="DU37" s="70"/>
      <c r="DV37" s="70"/>
      <c r="DW37" s="70"/>
      <c r="DX37" s="70"/>
      <c r="DY37" s="70"/>
      <c r="DZ37" s="70"/>
      <c r="EA37" s="70"/>
      <c r="EB37" s="70"/>
      <c r="EC37" s="70"/>
      <c r="ED37" s="70"/>
      <c r="EE37" s="70"/>
      <c r="EF37" s="70"/>
      <c r="EG37" s="70"/>
      <c r="EH37" s="70"/>
      <c r="EI37" s="70"/>
      <c r="EJ37" s="70"/>
      <c r="EK37" s="70"/>
      <c r="EL37" s="70"/>
    </row>
    <row r="38" spans="1:142" s="69" customFormat="1" ht="40.200000000000003" customHeight="1">
      <c r="A38" s="71" t="s">
        <v>191</v>
      </c>
      <c r="B38" s="71" t="s">
        <v>197</v>
      </c>
      <c r="C38" s="134" t="s">
        <v>205</v>
      </c>
      <c r="D38" s="134" t="s">
        <v>73</v>
      </c>
      <c r="E38" s="46" t="s">
        <v>157</v>
      </c>
      <c r="F38" s="46" t="s">
        <v>157</v>
      </c>
      <c r="G38" s="67" t="s">
        <v>64</v>
      </c>
      <c r="H38" s="68">
        <v>45720</v>
      </c>
      <c r="I38" s="67" t="s">
        <v>204</v>
      </c>
      <c r="J38" s="67" t="s">
        <v>64</v>
      </c>
      <c r="K38" s="107">
        <v>45873</v>
      </c>
      <c r="L38" s="67" t="s">
        <v>204</v>
      </c>
      <c r="M38" s="67"/>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0"/>
      <c r="DD38" s="70"/>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c r="EC38" s="70"/>
      <c r="ED38" s="70"/>
      <c r="EE38" s="70"/>
      <c r="EF38" s="70"/>
      <c r="EG38" s="70"/>
      <c r="EH38" s="70"/>
      <c r="EI38" s="70"/>
      <c r="EJ38" s="70"/>
      <c r="EK38" s="70"/>
      <c r="EL38" s="70"/>
    </row>
    <row r="39" spans="1:142" s="69" customFormat="1" ht="62.4" customHeight="1">
      <c r="A39" s="71" t="s">
        <v>192</v>
      </c>
      <c r="B39" s="71" t="s">
        <v>200</v>
      </c>
      <c r="C39" s="134" t="s">
        <v>205</v>
      </c>
      <c r="D39" s="134" t="s">
        <v>73</v>
      </c>
      <c r="E39" s="127" t="s">
        <v>202</v>
      </c>
      <c r="F39" s="127" t="s">
        <v>202</v>
      </c>
      <c r="G39" s="67" t="s">
        <v>64</v>
      </c>
      <c r="H39" s="68">
        <v>45720</v>
      </c>
      <c r="I39" s="67" t="s">
        <v>204</v>
      </c>
      <c r="J39" s="67" t="s">
        <v>64</v>
      </c>
      <c r="K39" s="107">
        <v>45873</v>
      </c>
      <c r="L39" s="67" t="s">
        <v>204</v>
      </c>
      <c r="M39" s="67"/>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row>
    <row r="40" spans="1:142" s="69" customFormat="1" ht="40.200000000000003" customHeight="1">
      <c r="A40" s="71" t="s">
        <v>193</v>
      </c>
      <c r="B40" s="71" t="s">
        <v>198</v>
      </c>
      <c r="C40" s="134" t="s">
        <v>205</v>
      </c>
      <c r="D40" s="134" t="s">
        <v>73</v>
      </c>
      <c r="E40" s="127" t="s">
        <v>63</v>
      </c>
      <c r="F40" s="127" t="s">
        <v>63</v>
      </c>
      <c r="G40" s="67" t="s">
        <v>64</v>
      </c>
      <c r="H40" s="68">
        <v>45720</v>
      </c>
      <c r="I40" s="67" t="s">
        <v>204</v>
      </c>
      <c r="J40" s="67" t="s">
        <v>64</v>
      </c>
      <c r="K40" s="107">
        <v>45873</v>
      </c>
      <c r="L40" s="67" t="s">
        <v>204</v>
      </c>
      <c r="M40" s="67"/>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row>
    <row r="41" spans="1:142" s="69" customFormat="1" ht="40.200000000000003" customHeight="1">
      <c r="A41" s="71" t="s">
        <v>194</v>
      </c>
      <c r="B41" s="71" t="s">
        <v>199</v>
      </c>
      <c r="C41" s="134" t="s">
        <v>205</v>
      </c>
      <c r="D41" s="134" t="s">
        <v>73</v>
      </c>
      <c r="E41" s="127" t="s">
        <v>203</v>
      </c>
      <c r="F41" s="127" t="s">
        <v>203</v>
      </c>
      <c r="G41" s="67" t="s">
        <v>64</v>
      </c>
      <c r="H41" s="68">
        <v>45720</v>
      </c>
      <c r="I41" s="67" t="s">
        <v>204</v>
      </c>
      <c r="J41" s="67" t="s">
        <v>64</v>
      </c>
      <c r="K41" s="107">
        <v>45873</v>
      </c>
      <c r="L41" s="67" t="s">
        <v>204</v>
      </c>
      <c r="M41" s="67"/>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row>
    <row r="42" spans="1:142" ht="16.8">
      <c r="A42" s="249" t="s">
        <v>181</v>
      </c>
      <c r="B42" s="250"/>
      <c r="C42" s="250"/>
      <c r="D42" s="250"/>
      <c r="E42" s="250"/>
      <c r="F42" s="250"/>
      <c r="G42" s="250"/>
      <c r="H42" s="250"/>
      <c r="I42" s="250"/>
      <c r="J42" s="250"/>
      <c r="K42" s="250"/>
      <c r="L42" s="250"/>
      <c r="M42" s="251"/>
    </row>
    <row r="43" spans="1:142" ht="50.4">
      <c r="A43" s="72" t="s">
        <v>182</v>
      </c>
      <c r="B43" s="72" t="s">
        <v>166</v>
      </c>
      <c r="C43" s="72" t="s">
        <v>163</v>
      </c>
      <c r="D43" s="134" t="s">
        <v>73</v>
      </c>
      <c r="E43" s="49" t="s">
        <v>139</v>
      </c>
      <c r="F43" s="49" t="s">
        <v>139</v>
      </c>
      <c r="G43" s="132" t="s">
        <v>64</v>
      </c>
      <c r="H43" s="68">
        <v>45720</v>
      </c>
      <c r="I43" s="67" t="s">
        <v>204</v>
      </c>
      <c r="J43" s="132" t="s">
        <v>64</v>
      </c>
      <c r="K43" s="107">
        <v>45873</v>
      </c>
      <c r="L43" s="67" t="s">
        <v>204</v>
      </c>
      <c r="M43" s="132"/>
    </row>
    <row r="44" spans="1:142" ht="84">
      <c r="A44" s="72" t="s">
        <v>183</v>
      </c>
      <c r="B44" s="72" t="s">
        <v>167</v>
      </c>
      <c r="C44" s="45" t="s">
        <v>173</v>
      </c>
      <c r="D44" s="134" t="s">
        <v>73</v>
      </c>
      <c r="E44" s="49" t="s">
        <v>164</v>
      </c>
      <c r="F44" s="49" t="s">
        <v>164</v>
      </c>
      <c r="G44" s="132" t="s">
        <v>64</v>
      </c>
      <c r="H44" s="68">
        <v>45720</v>
      </c>
      <c r="I44" s="67" t="s">
        <v>204</v>
      </c>
      <c r="J44" s="132" t="s">
        <v>64</v>
      </c>
      <c r="K44" s="107">
        <v>45873</v>
      </c>
      <c r="L44" s="67" t="s">
        <v>204</v>
      </c>
      <c r="M44" s="132"/>
    </row>
    <row r="45" spans="1:142" ht="84">
      <c r="A45" s="72" t="s">
        <v>184</v>
      </c>
      <c r="B45" s="72" t="s">
        <v>168</v>
      </c>
      <c r="C45" s="45" t="s">
        <v>174</v>
      </c>
      <c r="D45" s="134" t="s">
        <v>73</v>
      </c>
      <c r="E45" s="49" t="s">
        <v>165</v>
      </c>
      <c r="F45" s="49" t="s">
        <v>165</v>
      </c>
      <c r="G45" s="132" t="s">
        <v>64</v>
      </c>
      <c r="H45" s="68">
        <v>45720</v>
      </c>
      <c r="I45" s="67" t="s">
        <v>204</v>
      </c>
      <c r="J45" s="132" t="s">
        <v>64</v>
      </c>
      <c r="K45" s="107">
        <v>45873</v>
      </c>
      <c r="L45" s="67" t="s">
        <v>204</v>
      </c>
      <c r="M45" s="132"/>
    </row>
    <row r="46" spans="1:142" ht="84">
      <c r="A46" s="72" t="s">
        <v>185</v>
      </c>
      <c r="B46" s="67" t="s">
        <v>169</v>
      </c>
      <c r="C46" s="45" t="s">
        <v>175</v>
      </c>
      <c r="D46" s="134" t="s">
        <v>73</v>
      </c>
      <c r="E46" s="49" t="s">
        <v>170</v>
      </c>
      <c r="F46" s="49" t="s">
        <v>170</v>
      </c>
      <c r="G46" s="132" t="s">
        <v>64</v>
      </c>
      <c r="H46" s="68">
        <v>45720</v>
      </c>
      <c r="I46" s="67" t="s">
        <v>204</v>
      </c>
      <c r="J46" s="132" t="s">
        <v>64</v>
      </c>
      <c r="K46" s="107">
        <v>45873</v>
      </c>
      <c r="L46" s="67" t="s">
        <v>204</v>
      </c>
      <c r="M46" s="132"/>
    </row>
    <row r="47" spans="1:142" ht="84">
      <c r="A47" s="72" t="s">
        <v>186</v>
      </c>
      <c r="B47" s="67" t="s">
        <v>171</v>
      </c>
      <c r="C47" s="45" t="s">
        <v>175</v>
      </c>
      <c r="D47" s="134" t="s">
        <v>73</v>
      </c>
      <c r="E47" s="49" t="s">
        <v>172</v>
      </c>
      <c r="F47" s="49" t="s">
        <v>172</v>
      </c>
      <c r="G47" s="132" t="s">
        <v>64</v>
      </c>
      <c r="H47" s="68">
        <v>45720</v>
      </c>
      <c r="I47" s="67" t="s">
        <v>204</v>
      </c>
      <c r="J47" s="132" t="s">
        <v>64</v>
      </c>
      <c r="K47" s="107">
        <v>45873</v>
      </c>
      <c r="L47" s="67" t="s">
        <v>204</v>
      </c>
      <c r="M47" s="132"/>
    </row>
    <row r="48" spans="1:142" ht="84">
      <c r="A48" s="72" t="s">
        <v>226</v>
      </c>
      <c r="B48" s="67" t="s">
        <v>179</v>
      </c>
      <c r="C48" s="45" t="s">
        <v>175</v>
      </c>
      <c r="D48" s="134" t="s">
        <v>73</v>
      </c>
      <c r="E48" s="67" t="s">
        <v>180</v>
      </c>
      <c r="F48" s="67" t="s">
        <v>180</v>
      </c>
      <c r="G48" s="132" t="s">
        <v>64</v>
      </c>
      <c r="H48" s="68">
        <v>45720</v>
      </c>
      <c r="I48" s="67" t="s">
        <v>204</v>
      </c>
      <c r="J48" s="132" t="s">
        <v>64</v>
      </c>
      <c r="K48" s="107">
        <v>45873</v>
      </c>
      <c r="L48" s="67" t="s">
        <v>204</v>
      </c>
      <c r="M48" s="132"/>
    </row>
  </sheetData>
  <mergeCells count="15">
    <mergeCell ref="A34:M34"/>
    <mergeCell ref="A42:M42"/>
    <mergeCell ref="A31:A33"/>
    <mergeCell ref="B31:B33"/>
    <mergeCell ref="C31:C33"/>
    <mergeCell ref="D31:D33"/>
    <mergeCell ref="E31:E33"/>
    <mergeCell ref="B1:F1"/>
    <mergeCell ref="B2:F2"/>
    <mergeCell ref="G32:I32"/>
    <mergeCell ref="J32:L32"/>
    <mergeCell ref="M31:M33"/>
    <mergeCell ref="G31:L31"/>
    <mergeCell ref="F31:F33"/>
    <mergeCell ref="A6:XFD30"/>
  </mergeCells>
  <phoneticPr fontId="32" type="noConversion"/>
  <dataValidations count="1">
    <dataValidation type="list" operator="equal" allowBlank="1" showErrorMessage="1" promptTitle="dfdf" sqref="G43:G48 J35:J41 J43:J48 G35:G41">
      <formula1>"Passed,Untested,Failed,Blocked"</formula1>
      <formula2>0</formula2>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
  <sheetViews>
    <sheetView topLeftCell="A10" zoomScale="70" zoomScaleNormal="70" workbookViewId="0">
      <selection activeCell="E33" sqref="E33"/>
    </sheetView>
  </sheetViews>
  <sheetFormatPr defaultRowHeight="13.8"/>
  <cols>
    <col min="1" max="1" width="19.59765625" style="133" customWidth="1"/>
    <col min="2" max="2" width="19.5" style="133" customWidth="1"/>
    <col min="3" max="3" width="31.796875" style="133" customWidth="1"/>
    <col min="4" max="4" width="34.796875" style="133" customWidth="1"/>
    <col min="5" max="5" width="23.296875" style="133" customWidth="1"/>
    <col min="6" max="6" width="27.3984375" style="133" customWidth="1"/>
    <col min="7" max="9" width="11.19921875" style="133" customWidth="1"/>
    <col min="10" max="13" width="12.296875" style="133" customWidth="1"/>
    <col min="14" max="16384" width="8.796875" style="133"/>
  </cols>
  <sheetData>
    <row r="1" spans="1:10" s="110" customFormat="1" ht="15.75" customHeight="1">
      <c r="A1" s="159" t="s">
        <v>44</v>
      </c>
      <c r="B1" s="235" t="s">
        <v>206</v>
      </c>
      <c r="C1" s="235"/>
      <c r="D1" s="235"/>
      <c r="E1" s="235"/>
      <c r="F1" s="235"/>
      <c r="G1" s="34"/>
      <c r="H1" s="160"/>
      <c r="J1" s="34"/>
    </row>
    <row r="2" spans="1:10" s="110" customFormat="1" ht="16.8">
      <c r="A2" s="159" t="s">
        <v>45</v>
      </c>
      <c r="B2" s="236" t="s">
        <v>120</v>
      </c>
      <c r="C2" s="236"/>
      <c r="D2" s="236"/>
      <c r="E2" s="236"/>
      <c r="F2" s="236"/>
      <c r="G2" s="34"/>
      <c r="H2" s="160"/>
      <c r="J2" s="34"/>
    </row>
    <row r="3" spans="1:10" s="110" customFormat="1" ht="16.5" customHeight="1">
      <c r="A3" s="162"/>
      <c r="B3" s="43" t="s">
        <v>19</v>
      </c>
      <c r="C3" s="43" t="s">
        <v>20</v>
      </c>
      <c r="D3" s="43" t="s">
        <v>46</v>
      </c>
      <c r="E3" s="43" t="s">
        <v>47</v>
      </c>
      <c r="F3" s="43" t="s">
        <v>48</v>
      </c>
      <c r="G3" s="34"/>
      <c r="H3" s="160"/>
      <c r="J3" s="34"/>
    </row>
    <row r="4" spans="1:10" s="110" customFormat="1" ht="16.8">
      <c r="A4" s="163" t="s">
        <v>49</v>
      </c>
      <c r="B4" s="164">
        <v>5</v>
      </c>
      <c r="C4" s="164">
        <v>0</v>
      </c>
      <c r="D4" s="162">
        <f>COUNTIF(G11:G22,"Untested")</f>
        <v>0</v>
      </c>
      <c r="E4" s="165">
        <f>COUNTIF(G11:G22,"Blocked")</f>
        <v>0</v>
      </c>
      <c r="F4" s="162">
        <v>5</v>
      </c>
      <c r="G4" s="34"/>
      <c r="H4" s="160"/>
      <c r="J4" s="34"/>
    </row>
    <row r="5" spans="1:10" s="110" customFormat="1" ht="24.6" customHeight="1">
      <c r="A5" s="163" t="s">
        <v>50</v>
      </c>
      <c r="B5" s="164">
        <v>1</v>
      </c>
      <c r="C5" s="164">
        <v>0</v>
      </c>
      <c r="D5" s="162">
        <f>COUNTIF(J11:J22,"Untested")</f>
        <v>0</v>
      </c>
      <c r="E5" s="165">
        <f>COUNTIF(J11:J22,"Blocked")</f>
        <v>0</v>
      </c>
      <c r="F5" s="162">
        <v>1</v>
      </c>
      <c r="G5" s="34"/>
      <c r="H5" s="160"/>
      <c r="J5" s="34"/>
    </row>
    <row r="6" spans="1:10" s="257" customFormat="1"/>
    <row r="7" spans="1:10" s="257" customFormat="1"/>
    <row r="8" spans="1:10" s="257" customFormat="1"/>
    <row r="9" spans="1:10" s="257" customFormat="1"/>
    <row r="10" spans="1:10" s="257" customFormat="1"/>
    <row r="11" spans="1:10" s="257" customFormat="1"/>
    <row r="12" spans="1:10" s="257" customFormat="1"/>
    <row r="13" spans="1:10" s="257" customFormat="1"/>
    <row r="14" spans="1:10" s="257" customFormat="1"/>
    <row r="15" spans="1:10" s="257" customFormat="1"/>
    <row r="16" spans="1:10" s="257" customFormat="1"/>
    <row r="17" spans="1:13" s="257" customFormat="1"/>
    <row r="18" spans="1:13" s="257" customFormat="1"/>
    <row r="19" spans="1:13" s="257" customFormat="1"/>
    <row r="20" spans="1:13" s="257" customFormat="1"/>
    <row r="21" spans="1:13" s="257" customFormat="1"/>
    <row r="22" spans="1:13" s="257" customFormat="1"/>
    <row r="23" spans="1:13" s="257" customFormat="1"/>
    <row r="24" spans="1:13" s="257" customFormat="1"/>
    <row r="25" spans="1:13" s="257" customFormat="1"/>
    <row r="26" spans="1:13" s="257" customFormat="1"/>
    <row r="27" spans="1:13" s="257" customFormat="1"/>
    <row r="28" spans="1:13" ht="35.4" customHeight="1"/>
    <row r="29" spans="1:13" s="110" customFormat="1" ht="16.8">
      <c r="A29" s="239" t="s">
        <v>51</v>
      </c>
      <c r="B29" s="239" t="s">
        <v>6</v>
      </c>
      <c r="C29" s="239" t="s">
        <v>52</v>
      </c>
      <c r="D29" s="239" t="s">
        <v>53</v>
      </c>
      <c r="E29" s="239" t="s">
        <v>54</v>
      </c>
      <c r="F29" s="239" t="s">
        <v>55</v>
      </c>
      <c r="G29" s="239" t="s">
        <v>56</v>
      </c>
      <c r="H29" s="239"/>
      <c r="I29" s="239"/>
      <c r="J29" s="239" t="s">
        <v>56</v>
      </c>
      <c r="K29" s="239"/>
      <c r="L29" s="239"/>
      <c r="M29" s="239" t="s">
        <v>57</v>
      </c>
    </row>
    <row r="30" spans="1:13" s="110" customFormat="1" ht="16.8">
      <c r="A30" s="239"/>
      <c r="B30" s="239"/>
      <c r="C30" s="239"/>
      <c r="D30" s="239"/>
      <c r="E30" s="239"/>
      <c r="F30" s="239"/>
      <c r="G30" s="239" t="s">
        <v>27</v>
      </c>
      <c r="H30" s="239"/>
      <c r="I30" s="239"/>
      <c r="J30" s="239" t="s">
        <v>28</v>
      </c>
      <c r="K30" s="239"/>
      <c r="L30" s="239"/>
      <c r="M30" s="239"/>
    </row>
    <row r="31" spans="1:13" s="110" customFormat="1" ht="33.6">
      <c r="A31" s="239"/>
      <c r="B31" s="239"/>
      <c r="C31" s="239"/>
      <c r="D31" s="239"/>
      <c r="E31" s="239"/>
      <c r="F31" s="239"/>
      <c r="G31" s="43" t="s">
        <v>58</v>
      </c>
      <c r="H31" s="166" t="s">
        <v>59</v>
      </c>
      <c r="I31" s="43" t="s">
        <v>60</v>
      </c>
      <c r="J31" s="43" t="s">
        <v>58</v>
      </c>
      <c r="K31" s="166" t="s">
        <v>59</v>
      </c>
      <c r="L31" s="43" t="s">
        <v>60</v>
      </c>
      <c r="M31" s="239"/>
    </row>
    <row r="32" spans="1:13" s="110" customFormat="1" ht="16.8">
      <c r="A32" s="238" t="s">
        <v>147</v>
      </c>
      <c r="B32" s="238"/>
      <c r="C32" s="238"/>
      <c r="D32" s="238"/>
      <c r="E32" s="238"/>
      <c r="F32" s="238"/>
      <c r="G32" s="238"/>
      <c r="H32" s="238"/>
      <c r="I32" s="238"/>
      <c r="J32" s="238"/>
      <c r="K32" s="238"/>
      <c r="L32" s="238"/>
      <c r="M32" s="238"/>
    </row>
    <row r="33" spans="1:13" s="110" customFormat="1" ht="33.6">
      <c r="A33" s="44" t="s">
        <v>143</v>
      </c>
      <c r="B33" s="45" t="s">
        <v>148</v>
      </c>
      <c r="C33" s="108" t="s">
        <v>248</v>
      </c>
      <c r="D33" s="108" t="s">
        <v>249</v>
      </c>
      <c r="E33" s="46" t="s">
        <v>63</v>
      </c>
      <c r="F33" s="46" t="s">
        <v>125</v>
      </c>
      <c r="G33" s="47" t="s">
        <v>64</v>
      </c>
      <c r="H33" s="124">
        <v>45751</v>
      </c>
      <c r="I33" s="48" t="s">
        <v>126</v>
      </c>
      <c r="J33" s="47" t="s">
        <v>64</v>
      </c>
      <c r="K33" s="124">
        <v>45842</v>
      </c>
      <c r="L33" s="48" t="s">
        <v>126</v>
      </c>
      <c r="M33" s="108"/>
    </row>
    <row r="34" spans="1:13" s="110" customFormat="1" ht="33.6">
      <c r="A34" s="44" t="s">
        <v>144</v>
      </c>
      <c r="B34" s="45" t="s">
        <v>149</v>
      </c>
      <c r="C34" s="108" t="s">
        <v>248</v>
      </c>
      <c r="D34" s="108" t="s">
        <v>249</v>
      </c>
      <c r="E34" s="46" t="s">
        <v>125</v>
      </c>
      <c r="F34" s="46" t="s">
        <v>125</v>
      </c>
      <c r="G34" s="47" t="s">
        <v>64</v>
      </c>
      <c r="H34" s="124">
        <v>45751</v>
      </c>
      <c r="I34" s="48" t="s">
        <v>126</v>
      </c>
      <c r="J34" s="47" t="s">
        <v>64</v>
      </c>
      <c r="K34" s="124">
        <v>45842</v>
      </c>
      <c r="L34" s="48" t="s">
        <v>126</v>
      </c>
      <c r="M34" s="108"/>
    </row>
    <row r="35" spans="1:13" s="110" customFormat="1" ht="33.6">
      <c r="A35" s="44" t="s">
        <v>145</v>
      </c>
      <c r="B35" s="45" t="s">
        <v>150</v>
      </c>
      <c r="C35" s="108" t="s">
        <v>248</v>
      </c>
      <c r="D35" s="108" t="s">
        <v>249</v>
      </c>
      <c r="E35" s="46" t="s">
        <v>125</v>
      </c>
      <c r="F35" s="46" t="s">
        <v>125</v>
      </c>
      <c r="G35" s="47" t="s">
        <v>64</v>
      </c>
      <c r="H35" s="124">
        <v>45751</v>
      </c>
      <c r="I35" s="48" t="s">
        <v>126</v>
      </c>
      <c r="J35" s="47" t="s">
        <v>64</v>
      </c>
      <c r="K35" s="124">
        <v>45842</v>
      </c>
      <c r="L35" s="48" t="s">
        <v>126</v>
      </c>
      <c r="M35" s="108"/>
    </row>
    <row r="36" spans="1:13" s="110" customFormat="1" ht="33.6">
      <c r="A36" s="125" t="s">
        <v>146</v>
      </c>
      <c r="B36" s="126" t="s">
        <v>151</v>
      </c>
      <c r="C36" s="108" t="s">
        <v>248</v>
      </c>
      <c r="D36" s="108" t="s">
        <v>249</v>
      </c>
      <c r="E36" s="46" t="s">
        <v>125</v>
      </c>
      <c r="F36" s="46" t="s">
        <v>125</v>
      </c>
      <c r="G36" s="47" t="s">
        <v>64</v>
      </c>
      <c r="H36" s="124">
        <v>45751</v>
      </c>
      <c r="I36" s="48" t="s">
        <v>126</v>
      </c>
      <c r="J36" s="47" t="s">
        <v>64</v>
      </c>
      <c r="K36" s="124">
        <v>45842</v>
      </c>
      <c r="L36" s="48" t="s">
        <v>126</v>
      </c>
      <c r="M36" s="108"/>
    </row>
    <row r="37" spans="1:13" s="110" customFormat="1" ht="16.8">
      <c r="A37" s="256" t="s">
        <v>158</v>
      </c>
      <c r="B37" s="256"/>
      <c r="C37" s="256"/>
      <c r="D37" s="256"/>
      <c r="E37" s="256"/>
      <c r="F37" s="256"/>
      <c r="G37" s="256"/>
      <c r="H37" s="256"/>
      <c r="I37" s="256"/>
      <c r="J37" s="256"/>
      <c r="K37" s="256"/>
      <c r="L37" s="256"/>
      <c r="M37" s="256"/>
    </row>
    <row r="38" spans="1:13" s="110" customFormat="1" ht="50.4">
      <c r="A38" s="45" t="s">
        <v>159</v>
      </c>
      <c r="B38" s="45" t="s">
        <v>160</v>
      </c>
      <c r="C38" s="45" t="s">
        <v>161</v>
      </c>
      <c r="D38" s="108" t="s">
        <v>73</v>
      </c>
      <c r="E38" s="49" t="s">
        <v>162</v>
      </c>
      <c r="F38" s="49" t="s">
        <v>162</v>
      </c>
      <c r="G38" s="47" t="s">
        <v>64</v>
      </c>
      <c r="H38" s="124">
        <v>45842</v>
      </c>
      <c r="I38" s="48" t="s">
        <v>126</v>
      </c>
      <c r="J38" s="47" t="s">
        <v>64</v>
      </c>
      <c r="K38" s="124">
        <v>45842</v>
      </c>
      <c r="L38" s="48" t="s">
        <v>126</v>
      </c>
      <c r="M38" s="108"/>
    </row>
    <row r="39" spans="1:13">
      <c r="C39" s="167"/>
    </row>
    <row r="40" spans="1:13">
      <c r="C40" s="167"/>
    </row>
    <row r="41" spans="1:13">
      <c r="C41" s="167"/>
    </row>
    <row r="42" spans="1:13">
      <c r="C42" s="167"/>
    </row>
  </sheetData>
  <mergeCells count="16">
    <mergeCell ref="B1:F1"/>
    <mergeCell ref="B2:F2"/>
    <mergeCell ref="A6:XFD27"/>
    <mergeCell ref="B29:B31"/>
    <mergeCell ref="A29:A31"/>
    <mergeCell ref="A37:M37"/>
    <mergeCell ref="J29:L29"/>
    <mergeCell ref="M29:M31"/>
    <mergeCell ref="G30:I30"/>
    <mergeCell ref="J30:L30"/>
    <mergeCell ref="A32:M32"/>
    <mergeCell ref="G29:I29"/>
    <mergeCell ref="F29:F31"/>
    <mergeCell ref="E29:E31"/>
    <mergeCell ref="D29:D31"/>
    <mergeCell ref="C29:C31"/>
  </mergeCells>
  <dataValidations count="1">
    <dataValidation type="list" operator="equal" allowBlank="1" showErrorMessage="1" promptTitle="dfdf" sqref="G33:G36 J38 G38 J33:J36">
      <formula1>"Passed,Untested,Failed,Blocked"</formula1>
      <formula2>0</formula2>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zoomScale="40" zoomScaleNormal="40" workbookViewId="0">
      <selection activeCell="E12" sqref="E12"/>
    </sheetView>
  </sheetViews>
  <sheetFormatPr defaultColWidth="9.09765625" defaultRowHeight="13.8"/>
  <cols>
    <col min="1" max="1" width="16.296875" style="7" bestFit="1" customWidth="1"/>
    <col min="2" max="2" width="42.09765625" style="7" customWidth="1"/>
    <col min="3" max="3" width="45" style="7" customWidth="1"/>
    <col min="4" max="4" width="58.59765625" style="7" customWidth="1"/>
    <col min="5" max="5" width="34.8984375" style="7" customWidth="1"/>
    <col min="6" max="6" width="38.59765625" style="7" bestFit="1" customWidth="1"/>
    <col min="7" max="7" width="12.09765625" style="7" bestFit="1" customWidth="1"/>
    <col min="8" max="8" width="15.8984375" style="137" bestFit="1" customWidth="1"/>
    <col min="9" max="9" width="17" style="7" bestFit="1" customWidth="1"/>
    <col min="10" max="10" width="12.09765625" style="7" bestFit="1" customWidth="1"/>
    <col min="11" max="11" width="15.8984375" style="7" bestFit="1" customWidth="1"/>
    <col min="12" max="12" width="17" style="7" bestFit="1" customWidth="1"/>
    <col min="13" max="13" width="11.296875" style="7" bestFit="1" customWidth="1"/>
    <col min="14" max="16384" width="9.09765625" style="7"/>
  </cols>
  <sheetData>
    <row r="1" spans="1:13" s="9" customFormat="1" ht="15.75" customHeight="1">
      <c r="A1" s="50" t="s">
        <v>44</v>
      </c>
      <c r="B1" s="240" t="s">
        <v>206</v>
      </c>
      <c r="C1" s="240"/>
      <c r="D1" s="240"/>
      <c r="E1" s="240"/>
      <c r="F1" s="240"/>
      <c r="G1" s="8"/>
      <c r="H1" s="135"/>
      <c r="J1" s="8"/>
    </row>
    <row r="2" spans="1:13" s="9" customFormat="1" ht="15.75" customHeight="1">
      <c r="A2" s="50" t="s">
        <v>45</v>
      </c>
      <c r="B2" s="258" t="s">
        <v>9</v>
      </c>
      <c r="C2" s="258"/>
      <c r="D2" s="258"/>
      <c r="E2" s="258"/>
      <c r="F2" s="258"/>
      <c r="G2" s="8"/>
      <c r="H2" s="135"/>
      <c r="J2" s="8"/>
    </row>
    <row r="3" spans="1:13" s="30" customFormat="1" ht="15.75" customHeight="1">
      <c r="A3" s="56"/>
      <c r="B3" s="57" t="s">
        <v>19</v>
      </c>
      <c r="C3" s="57" t="s">
        <v>20</v>
      </c>
      <c r="D3" s="57" t="s">
        <v>46</v>
      </c>
      <c r="E3" s="58" t="s">
        <v>47</v>
      </c>
      <c r="F3" s="57" t="s">
        <v>48</v>
      </c>
      <c r="G3" s="29"/>
      <c r="H3" s="136"/>
      <c r="J3" s="29"/>
    </row>
    <row r="4" spans="1:13" s="30" customFormat="1" ht="18">
      <c r="A4" s="59" t="s">
        <v>49</v>
      </c>
      <c r="B4" s="60">
        <v>10</v>
      </c>
      <c r="C4" s="60">
        <v>0</v>
      </c>
      <c r="D4" s="56">
        <f>COUNTIF(G11:G20,"Untested")</f>
        <v>0</v>
      </c>
      <c r="E4" s="61">
        <f>COUNTIF(G11:G20,"Blocked")</f>
        <v>0</v>
      </c>
      <c r="F4" s="56">
        <f>B4</f>
        <v>10</v>
      </c>
      <c r="G4" s="29"/>
      <c r="H4" s="136"/>
      <c r="J4" s="29"/>
    </row>
    <row r="5" spans="1:13" s="30" customFormat="1" ht="18">
      <c r="A5" s="59" t="s">
        <v>50</v>
      </c>
      <c r="B5" s="60">
        <v>5</v>
      </c>
      <c r="C5" s="60">
        <v>0</v>
      </c>
      <c r="D5" s="56">
        <f>COUNTIF(J11:J20,"Untested")</f>
        <v>0</v>
      </c>
      <c r="E5" s="61">
        <f>COUNTIF(J11:J20,"Blocked")</f>
        <v>0</v>
      </c>
      <c r="F5" s="56">
        <f>B5</f>
        <v>5</v>
      </c>
      <c r="G5" s="29"/>
      <c r="H5" s="136"/>
      <c r="J5" s="29"/>
    </row>
    <row r="6" spans="1:13" s="261" customFormat="1" ht="409.2" customHeight="1"/>
    <row r="7" spans="1:13" s="30" customFormat="1" ht="18">
      <c r="A7" s="259" t="s">
        <v>51</v>
      </c>
      <c r="B7" s="259" t="s">
        <v>6</v>
      </c>
      <c r="C7" s="259" t="s">
        <v>79</v>
      </c>
      <c r="D7" s="259" t="s">
        <v>53</v>
      </c>
      <c r="E7" s="260" t="s">
        <v>54</v>
      </c>
      <c r="F7" s="259" t="s">
        <v>55</v>
      </c>
      <c r="G7" s="259" t="s">
        <v>56</v>
      </c>
      <c r="H7" s="259"/>
      <c r="I7" s="259"/>
      <c r="J7" s="259" t="s">
        <v>56</v>
      </c>
      <c r="K7" s="259"/>
      <c r="L7" s="259"/>
      <c r="M7" s="259" t="s">
        <v>57</v>
      </c>
    </row>
    <row r="8" spans="1:13" s="30" customFormat="1" ht="18">
      <c r="A8" s="259"/>
      <c r="B8" s="259"/>
      <c r="C8" s="259"/>
      <c r="D8" s="259"/>
      <c r="E8" s="260"/>
      <c r="F8" s="259"/>
      <c r="G8" s="259" t="s">
        <v>27</v>
      </c>
      <c r="H8" s="259"/>
      <c r="I8" s="259"/>
      <c r="J8" s="259" t="s">
        <v>28</v>
      </c>
      <c r="K8" s="259"/>
      <c r="L8" s="259"/>
      <c r="M8" s="259"/>
    </row>
    <row r="9" spans="1:13" s="30" customFormat="1" ht="18">
      <c r="A9" s="259"/>
      <c r="B9" s="259"/>
      <c r="C9" s="259"/>
      <c r="D9" s="259"/>
      <c r="E9" s="260"/>
      <c r="F9" s="259"/>
      <c r="G9" s="188" t="s">
        <v>58</v>
      </c>
      <c r="H9" s="189" t="s">
        <v>59</v>
      </c>
      <c r="I9" s="188" t="s">
        <v>60</v>
      </c>
      <c r="J9" s="188" t="s">
        <v>58</v>
      </c>
      <c r="K9" s="189" t="s">
        <v>59</v>
      </c>
      <c r="L9" s="188" t="s">
        <v>60</v>
      </c>
      <c r="M9" s="259"/>
    </row>
    <row r="10" spans="1:13" s="30" customFormat="1" ht="18">
      <c r="A10" s="262" t="s">
        <v>80</v>
      </c>
      <c r="B10" s="262"/>
      <c r="C10" s="262"/>
      <c r="D10" s="262"/>
      <c r="E10" s="262"/>
      <c r="F10" s="262"/>
      <c r="G10" s="262"/>
      <c r="H10" s="262"/>
      <c r="I10" s="262"/>
      <c r="J10" s="262"/>
      <c r="K10" s="262"/>
      <c r="L10" s="262"/>
      <c r="M10" s="262"/>
    </row>
    <row r="11" spans="1:13" s="30" customFormat="1" ht="134.4">
      <c r="A11" s="71" t="s">
        <v>81</v>
      </c>
      <c r="B11" s="72" t="s">
        <v>82</v>
      </c>
      <c r="C11" s="72" t="s">
        <v>211</v>
      </c>
      <c r="D11" s="132" t="s">
        <v>83</v>
      </c>
      <c r="E11" s="72" t="s">
        <v>63</v>
      </c>
      <c r="F11" s="72" t="s">
        <v>63</v>
      </c>
      <c r="G11" s="132" t="s">
        <v>64</v>
      </c>
      <c r="H11" s="107">
        <v>45751</v>
      </c>
      <c r="I11" s="132" t="s">
        <v>204</v>
      </c>
      <c r="J11" s="132" t="s">
        <v>64</v>
      </c>
      <c r="K11" s="107">
        <v>45508</v>
      </c>
      <c r="L11" s="132" t="s">
        <v>204</v>
      </c>
      <c r="M11" s="132"/>
    </row>
    <row r="12" spans="1:13" s="30" customFormat="1" ht="134.4">
      <c r="A12" s="71" t="s">
        <v>84</v>
      </c>
      <c r="B12" s="72" t="s">
        <v>208</v>
      </c>
      <c r="C12" s="72" t="s">
        <v>211</v>
      </c>
      <c r="D12" s="132" t="s">
        <v>83</v>
      </c>
      <c r="E12" s="46" t="s">
        <v>157</v>
      </c>
      <c r="F12" s="46" t="s">
        <v>157</v>
      </c>
      <c r="G12" s="132" t="s">
        <v>64</v>
      </c>
      <c r="H12" s="107">
        <v>45751</v>
      </c>
      <c r="I12" s="132" t="s">
        <v>204</v>
      </c>
      <c r="J12" s="132" t="s">
        <v>64</v>
      </c>
      <c r="K12" s="107">
        <v>45508</v>
      </c>
      <c r="L12" s="132" t="s">
        <v>204</v>
      </c>
      <c r="M12" s="132"/>
    </row>
    <row r="13" spans="1:13" s="30" customFormat="1" ht="134.4">
      <c r="A13" s="71" t="s">
        <v>85</v>
      </c>
      <c r="B13" s="72" t="s">
        <v>209</v>
      </c>
      <c r="C13" s="72" t="s">
        <v>211</v>
      </c>
      <c r="D13" s="132" t="s">
        <v>83</v>
      </c>
      <c r="E13" s="46" t="s">
        <v>157</v>
      </c>
      <c r="F13" s="46" t="s">
        <v>157</v>
      </c>
      <c r="G13" s="132" t="s">
        <v>64</v>
      </c>
      <c r="H13" s="107">
        <v>45751</v>
      </c>
      <c r="I13" s="132" t="s">
        <v>204</v>
      </c>
      <c r="J13" s="132" t="s">
        <v>64</v>
      </c>
      <c r="K13" s="107">
        <v>45508</v>
      </c>
      <c r="L13" s="132" t="s">
        <v>204</v>
      </c>
      <c r="M13" s="132"/>
    </row>
    <row r="14" spans="1:13" s="30" customFormat="1" ht="134.4">
      <c r="A14" s="71" t="s">
        <v>86</v>
      </c>
      <c r="B14" s="72" t="s">
        <v>210</v>
      </c>
      <c r="C14" s="72" t="s">
        <v>211</v>
      </c>
      <c r="D14" s="132" t="s">
        <v>83</v>
      </c>
      <c r="E14" s="46" t="s">
        <v>157</v>
      </c>
      <c r="F14" s="46" t="s">
        <v>157</v>
      </c>
      <c r="G14" s="132" t="s">
        <v>64</v>
      </c>
      <c r="H14" s="107">
        <v>45751</v>
      </c>
      <c r="I14" s="132" t="s">
        <v>204</v>
      </c>
      <c r="J14" s="132" t="s">
        <v>64</v>
      </c>
      <c r="K14" s="107">
        <v>45508</v>
      </c>
      <c r="L14" s="132" t="s">
        <v>204</v>
      </c>
      <c r="M14" s="132"/>
    </row>
    <row r="15" spans="1:13" s="30" customFormat="1" ht="134.4">
      <c r="A15" s="71" t="s">
        <v>87</v>
      </c>
      <c r="B15" s="72" t="s">
        <v>207</v>
      </c>
      <c r="C15" s="72" t="s">
        <v>211</v>
      </c>
      <c r="D15" s="132" t="s">
        <v>83</v>
      </c>
      <c r="E15" s="127" t="s">
        <v>202</v>
      </c>
      <c r="F15" s="127" t="s">
        <v>202</v>
      </c>
      <c r="G15" s="132" t="s">
        <v>64</v>
      </c>
      <c r="H15" s="107">
        <v>45751</v>
      </c>
      <c r="I15" s="132" t="s">
        <v>204</v>
      </c>
      <c r="J15" s="132" t="s">
        <v>64</v>
      </c>
      <c r="K15" s="107">
        <v>45508</v>
      </c>
      <c r="L15" s="132" t="s">
        <v>204</v>
      </c>
      <c r="M15" s="132"/>
    </row>
    <row r="16" spans="1:13" s="30" customFormat="1" ht="52.2" customHeight="1">
      <c r="A16" s="262" t="s">
        <v>88</v>
      </c>
      <c r="B16" s="262"/>
      <c r="C16" s="262"/>
      <c r="D16" s="262"/>
      <c r="E16" s="262"/>
      <c r="F16" s="262"/>
      <c r="G16" s="262"/>
      <c r="H16" s="262"/>
      <c r="I16" s="262"/>
      <c r="J16" s="262"/>
      <c r="K16" s="262"/>
      <c r="L16" s="262"/>
      <c r="M16" s="262"/>
    </row>
    <row r="17" spans="1:13" s="30" customFormat="1" ht="134.4">
      <c r="A17" s="72" t="s">
        <v>89</v>
      </c>
      <c r="B17" s="72" t="s">
        <v>216</v>
      </c>
      <c r="C17" s="72" t="s">
        <v>211</v>
      </c>
      <c r="D17" s="132" t="s">
        <v>83</v>
      </c>
      <c r="E17" s="72" t="s">
        <v>212</v>
      </c>
      <c r="F17" s="72" t="s">
        <v>212</v>
      </c>
      <c r="G17" s="132" t="s">
        <v>64</v>
      </c>
      <c r="H17" s="107">
        <v>45751</v>
      </c>
      <c r="I17" s="132" t="s">
        <v>204</v>
      </c>
      <c r="J17" s="132" t="s">
        <v>64</v>
      </c>
      <c r="K17" s="107">
        <v>45508</v>
      </c>
      <c r="L17" s="132" t="s">
        <v>204</v>
      </c>
      <c r="M17" s="132"/>
    </row>
    <row r="18" spans="1:13" s="30" customFormat="1" ht="134.4">
      <c r="A18" s="72" t="s">
        <v>90</v>
      </c>
      <c r="B18" s="72" t="s">
        <v>217</v>
      </c>
      <c r="C18" s="72" t="s">
        <v>211</v>
      </c>
      <c r="D18" s="132" t="s">
        <v>83</v>
      </c>
      <c r="E18" s="158" t="s">
        <v>213</v>
      </c>
      <c r="F18" s="158" t="s">
        <v>213</v>
      </c>
      <c r="G18" s="132" t="s">
        <v>64</v>
      </c>
      <c r="H18" s="107">
        <v>45751</v>
      </c>
      <c r="I18" s="132" t="s">
        <v>204</v>
      </c>
      <c r="J18" s="132" t="s">
        <v>64</v>
      </c>
      <c r="K18" s="107">
        <v>45508</v>
      </c>
      <c r="L18" s="132" t="s">
        <v>204</v>
      </c>
      <c r="M18" s="132"/>
    </row>
    <row r="19" spans="1:13" s="30" customFormat="1" ht="128.4" customHeight="1">
      <c r="A19" s="72" t="s">
        <v>91</v>
      </c>
      <c r="B19" s="72" t="s">
        <v>218</v>
      </c>
      <c r="C19" s="72" t="s">
        <v>211</v>
      </c>
      <c r="D19" s="132" t="s">
        <v>83</v>
      </c>
      <c r="E19" s="161" t="s">
        <v>139</v>
      </c>
      <c r="F19" s="161" t="s">
        <v>139</v>
      </c>
      <c r="G19" s="132" t="s">
        <v>64</v>
      </c>
      <c r="H19" s="107">
        <v>45751</v>
      </c>
      <c r="I19" s="132" t="s">
        <v>204</v>
      </c>
      <c r="J19" s="132" t="s">
        <v>64</v>
      </c>
      <c r="K19" s="107">
        <v>45508</v>
      </c>
      <c r="L19" s="132" t="s">
        <v>204</v>
      </c>
      <c r="M19" s="132"/>
    </row>
    <row r="20" spans="1:13" s="30" customFormat="1" ht="134.4">
      <c r="A20" s="72" t="s">
        <v>92</v>
      </c>
      <c r="B20" s="72" t="s">
        <v>214</v>
      </c>
      <c r="C20" s="72" t="s">
        <v>211</v>
      </c>
      <c r="D20" s="132" t="s">
        <v>83</v>
      </c>
      <c r="E20" s="161" t="s">
        <v>215</v>
      </c>
      <c r="F20" s="161" t="s">
        <v>215</v>
      </c>
      <c r="G20" s="132" t="s">
        <v>64</v>
      </c>
      <c r="H20" s="107">
        <v>45751</v>
      </c>
      <c r="I20" s="132" t="s">
        <v>204</v>
      </c>
      <c r="J20" s="132" t="s">
        <v>64</v>
      </c>
      <c r="K20" s="107">
        <v>45508</v>
      </c>
      <c r="L20" s="132" t="s">
        <v>204</v>
      </c>
      <c r="M20" s="132"/>
    </row>
    <row r="21" spans="1:13" s="30" customFormat="1" ht="134.4">
      <c r="A21" s="72" t="s">
        <v>93</v>
      </c>
      <c r="B21" s="72" t="s">
        <v>219</v>
      </c>
      <c r="C21" s="72" t="s">
        <v>211</v>
      </c>
      <c r="D21" s="132" t="s">
        <v>83</v>
      </c>
      <c r="E21" s="161" t="s">
        <v>172</v>
      </c>
      <c r="F21" s="161" t="s">
        <v>172</v>
      </c>
      <c r="G21" s="132" t="s">
        <v>64</v>
      </c>
      <c r="H21" s="107">
        <v>45751</v>
      </c>
      <c r="I21" s="132" t="s">
        <v>204</v>
      </c>
      <c r="J21" s="132" t="s">
        <v>64</v>
      </c>
      <c r="K21" s="107">
        <v>45508</v>
      </c>
      <c r="L21" s="132" t="s">
        <v>204</v>
      </c>
      <c r="M21" s="132"/>
    </row>
  </sheetData>
  <mergeCells count="16">
    <mergeCell ref="A10:M10"/>
    <mergeCell ref="A16:M16"/>
    <mergeCell ref="G7:I7"/>
    <mergeCell ref="J7:L7"/>
    <mergeCell ref="M7:M9"/>
    <mergeCell ref="G8:I8"/>
    <mergeCell ref="J8:L8"/>
    <mergeCell ref="B1:F1"/>
    <mergeCell ref="B2:F2"/>
    <mergeCell ref="A7:A9"/>
    <mergeCell ref="B7:B9"/>
    <mergeCell ref="D7:D9"/>
    <mergeCell ref="C7:C9"/>
    <mergeCell ref="E7:E9"/>
    <mergeCell ref="F7:F9"/>
    <mergeCell ref="A6:XFD6"/>
  </mergeCells>
  <dataValidations count="1">
    <dataValidation type="list" operator="equal" allowBlank="1" showErrorMessage="1" promptTitle="dfdf" sqref="J17:J21 G17:G21 G11:G15 J11:J15">
      <formula1>"Passed,Untested,Failed,Blocked"</formula1>
      <formula2>0</formula2>
    </dataValidation>
  </dataValidation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R39"/>
  <sheetViews>
    <sheetView topLeftCell="A3" zoomScale="70" zoomScaleNormal="70" workbookViewId="0">
      <selection activeCell="E32" sqref="E32"/>
    </sheetView>
  </sheetViews>
  <sheetFormatPr defaultRowHeight="13.8"/>
  <cols>
    <col min="1" max="1" width="13.59765625" customWidth="1"/>
    <col min="2" max="2" width="41.09765625" bestFit="1" customWidth="1"/>
    <col min="3" max="3" width="43.69921875" bestFit="1" customWidth="1"/>
    <col min="4" max="4" width="43.69921875" customWidth="1"/>
    <col min="5" max="5" width="42.296875" customWidth="1"/>
    <col min="6" max="6" width="38.59765625" customWidth="1"/>
    <col min="7" max="7" width="20" bestFit="1" customWidth="1"/>
    <col min="8" max="8" width="15.8984375" bestFit="1" customWidth="1"/>
    <col min="9" max="9" width="17" bestFit="1" customWidth="1"/>
    <col min="10" max="10" width="12.09765625" bestFit="1" customWidth="1"/>
    <col min="11" max="11" width="15.8984375" bestFit="1" customWidth="1"/>
    <col min="12" max="12" width="17" bestFit="1" customWidth="1"/>
    <col min="13" max="13" width="10.69921875" bestFit="1" customWidth="1"/>
  </cols>
  <sheetData>
    <row r="1" spans="1:13" ht="16.8">
      <c r="A1" s="50" t="s">
        <v>44</v>
      </c>
    </row>
    <row r="2" spans="1:13" ht="16.8">
      <c r="A2" s="50" t="s">
        <v>45</v>
      </c>
      <c r="B2" s="240" t="s">
        <v>206</v>
      </c>
      <c r="C2" s="240"/>
      <c r="D2" s="263"/>
      <c r="E2" s="240"/>
      <c r="F2" s="240"/>
      <c r="G2" s="240"/>
    </row>
    <row r="3" spans="1:13" ht="16.8">
      <c r="A3" s="51"/>
      <c r="B3" s="264" t="s">
        <v>232</v>
      </c>
      <c r="C3" s="264"/>
      <c r="D3" s="265"/>
      <c r="E3" s="264"/>
      <c r="F3" s="264"/>
      <c r="G3" s="264"/>
    </row>
    <row r="4" spans="1:13" ht="16.8">
      <c r="A4" s="51"/>
      <c r="B4" s="52" t="s">
        <v>19</v>
      </c>
      <c r="C4" s="52" t="s">
        <v>20</v>
      </c>
      <c r="D4" s="52" t="s">
        <v>46</v>
      </c>
      <c r="E4" s="53" t="s">
        <v>22</v>
      </c>
      <c r="F4" s="52" t="s">
        <v>94</v>
      </c>
    </row>
    <row r="5" spans="1:13" ht="16.8">
      <c r="A5" s="54" t="s">
        <v>49</v>
      </c>
      <c r="B5">
        <v>19</v>
      </c>
      <c r="D5" s="77"/>
      <c r="F5">
        <f>B5</f>
        <v>19</v>
      </c>
    </row>
    <row r="6" spans="1:13" ht="16.8">
      <c r="A6" s="54" t="s">
        <v>50</v>
      </c>
      <c r="B6" s="51">
        <v>2</v>
      </c>
      <c r="C6" s="51">
        <v>0</v>
      </c>
      <c r="D6" s="51">
        <v>0</v>
      </c>
      <c r="E6" s="51">
        <v>0</v>
      </c>
      <c r="F6" s="51">
        <f>B6</f>
        <v>2</v>
      </c>
    </row>
    <row r="7" spans="1:13" s="146" customFormat="1" ht="137.4" hidden="1" customHeight="1">
      <c r="B7" s="51">
        <v>18</v>
      </c>
      <c r="C7" s="51">
        <v>1</v>
      </c>
      <c r="D7" s="81"/>
      <c r="E7" s="51">
        <v>0</v>
      </c>
      <c r="F7" s="55">
        <v>0</v>
      </c>
      <c r="G7" s="51">
        <f>B7</f>
        <v>18</v>
      </c>
    </row>
    <row r="8" spans="1:13" s="146" customFormat="1" ht="137.4" hidden="1" customHeight="1"/>
    <row r="9" spans="1:13" s="146" customFormat="1" ht="137.4" hidden="1" customHeight="1"/>
    <row r="10" spans="1:13" s="146" customFormat="1" ht="137.4" hidden="1" customHeight="1"/>
    <row r="11" spans="1:13" s="146" customFormat="1" ht="137.4" hidden="1" customHeight="1"/>
    <row r="12" spans="1:13" s="146" customFormat="1" ht="137.4" hidden="1" customHeight="1"/>
    <row r="13" spans="1:13" s="146" customFormat="1" ht="137.4" hidden="1" customHeight="1"/>
    <row r="14" spans="1:13" s="146" customFormat="1" ht="137.4" hidden="1" customHeight="1"/>
    <row r="15" spans="1:13" s="245" customFormat="1" ht="409.2" customHeight="1"/>
    <row r="16" spans="1:13" ht="16.8">
      <c r="A16" s="266" t="s">
        <v>51</v>
      </c>
      <c r="B16" s="266" t="s">
        <v>6</v>
      </c>
      <c r="C16" s="266" t="s">
        <v>79</v>
      </c>
      <c r="D16" s="272" t="s">
        <v>53</v>
      </c>
      <c r="E16" s="266" t="s">
        <v>54</v>
      </c>
      <c r="F16" s="266" t="s">
        <v>55</v>
      </c>
      <c r="G16" s="268" t="s">
        <v>56</v>
      </c>
      <c r="H16" s="268"/>
      <c r="I16" s="268"/>
      <c r="J16" s="268"/>
      <c r="K16" s="268"/>
      <c r="L16" s="268"/>
      <c r="M16" s="268" t="s">
        <v>57</v>
      </c>
    </row>
    <row r="17" spans="1:148" ht="16.8">
      <c r="A17" s="266"/>
      <c r="B17" s="266"/>
      <c r="C17" s="266"/>
      <c r="D17" s="273"/>
      <c r="E17" s="266"/>
      <c r="F17" s="266"/>
      <c r="G17" s="268" t="s">
        <v>27</v>
      </c>
      <c r="H17" s="268"/>
      <c r="I17" s="268"/>
      <c r="J17" s="268" t="s">
        <v>28</v>
      </c>
      <c r="K17" s="268"/>
      <c r="L17" s="268"/>
      <c r="M17" s="268"/>
    </row>
    <row r="18" spans="1:148" ht="36" customHeight="1">
      <c r="A18" s="266"/>
      <c r="B18" s="266"/>
      <c r="C18" s="266"/>
      <c r="D18" s="274"/>
      <c r="E18" s="266"/>
      <c r="F18" s="266"/>
      <c r="G18" s="147" t="s">
        <v>58</v>
      </c>
      <c r="H18" s="148" t="s">
        <v>59</v>
      </c>
      <c r="I18" s="147" t="s">
        <v>60</v>
      </c>
      <c r="J18" s="147" t="s">
        <v>58</v>
      </c>
      <c r="K18" s="147" t="s">
        <v>59</v>
      </c>
      <c r="L18" s="147" t="s">
        <v>60</v>
      </c>
      <c r="M18" s="268"/>
    </row>
    <row r="19" spans="1:148" ht="16.8" customHeight="1">
      <c r="A19" s="269" t="s">
        <v>95</v>
      </c>
      <c r="B19" s="270"/>
      <c r="C19" s="270"/>
      <c r="D19" s="270"/>
      <c r="E19" s="270"/>
      <c r="F19" s="270"/>
      <c r="G19" s="270"/>
      <c r="H19" s="270"/>
      <c r="I19" s="270"/>
      <c r="J19" s="270"/>
      <c r="K19" s="270"/>
      <c r="L19" s="270"/>
      <c r="M19" s="271"/>
    </row>
    <row r="20" spans="1:148" ht="96.6" customHeight="1">
      <c r="A20" s="71" t="s">
        <v>96</v>
      </c>
      <c r="B20" s="71" t="s">
        <v>278</v>
      </c>
      <c r="C20" s="150" t="s">
        <v>291</v>
      </c>
      <c r="D20" s="178" t="s">
        <v>292</v>
      </c>
      <c r="E20" s="127" t="s">
        <v>63</v>
      </c>
      <c r="F20" s="127" t="s">
        <v>63</v>
      </c>
      <c r="G20" s="74" t="s">
        <v>64</v>
      </c>
      <c r="H20" s="197">
        <v>45781</v>
      </c>
      <c r="I20" s="150" t="s">
        <v>304</v>
      </c>
      <c r="J20" s="198" t="s">
        <v>64</v>
      </c>
      <c r="K20" s="75">
        <v>45904</v>
      </c>
      <c r="L20" s="150" t="s">
        <v>304</v>
      </c>
      <c r="M20" s="76"/>
    </row>
    <row r="21" spans="1:148" ht="90.6" customHeight="1">
      <c r="A21" s="71" t="s">
        <v>97</v>
      </c>
      <c r="B21" s="71" t="s">
        <v>277</v>
      </c>
      <c r="C21" s="150" t="s">
        <v>291</v>
      </c>
      <c r="D21" s="178" t="s">
        <v>292</v>
      </c>
      <c r="E21" s="127" t="s">
        <v>202</v>
      </c>
      <c r="F21" s="127" t="s">
        <v>202</v>
      </c>
      <c r="G21" s="74" t="s">
        <v>64</v>
      </c>
      <c r="H21" s="197">
        <v>45781</v>
      </c>
      <c r="I21" s="150" t="s">
        <v>304</v>
      </c>
      <c r="J21" s="198" t="s">
        <v>64</v>
      </c>
      <c r="K21" s="75">
        <v>45904</v>
      </c>
      <c r="L21" s="150" t="s">
        <v>304</v>
      </c>
      <c r="M21" s="76"/>
    </row>
    <row r="22" spans="1:148" ht="92.4" customHeight="1">
      <c r="A22" s="71" t="s">
        <v>98</v>
      </c>
      <c r="B22" s="71" t="s">
        <v>274</v>
      </c>
      <c r="C22" s="150" t="s">
        <v>291</v>
      </c>
      <c r="D22" s="178" t="s">
        <v>292</v>
      </c>
      <c r="E22" s="127" t="s">
        <v>312</v>
      </c>
      <c r="F22" s="127" t="s">
        <v>312</v>
      </c>
      <c r="G22" s="74" t="s">
        <v>64</v>
      </c>
      <c r="H22" s="197">
        <v>45781</v>
      </c>
      <c r="I22" s="150" t="s">
        <v>304</v>
      </c>
      <c r="J22" s="198" t="s">
        <v>64</v>
      </c>
      <c r="K22" s="75">
        <v>45904</v>
      </c>
      <c r="L22" s="150" t="s">
        <v>304</v>
      </c>
      <c r="M22" s="76"/>
    </row>
    <row r="23" spans="1:148" ht="100.8" customHeight="1">
      <c r="A23" s="71" t="s">
        <v>99</v>
      </c>
      <c r="B23" s="71" t="s">
        <v>279</v>
      </c>
      <c r="C23" s="150" t="s">
        <v>291</v>
      </c>
      <c r="D23" s="178" t="s">
        <v>292</v>
      </c>
      <c r="E23" s="127" t="s">
        <v>63</v>
      </c>
      <c r="F23" s="127" t="s">
        <v>63</v>
      </c>
      <c r="G23" s="74" t="s">
        <v>64</v>
      </c>
      <c r="H23" s="197">
        <v>45781</v>
      </c>
      <c r="I23" s="150" t="s">
        <v>304</v>
      </c>
      <c r="J23" s="198" t="s">
        <v>64</v>
      </c>
      <c r="K23" s="75">
        <v>45904</v>
      </c>
      <c r="L23" s="150" t="s">
        <v>304</v>
      </c>
      <c r="M23" s="76"/>
    </row>
    <row r="24" spans="1:148" ht="100.8" customHeight="1">
      <c r="A24" s="71" t="s">
        <v>100</v>
      </c>
      <c r="B24" s="71" t="s">
        <v>280</v>
      </c>
      <c r="C24" s="150" t="s">
        <v>291</v>
      </c>
      <c r="D24" s="178" t="s">
        <v>292</v>
      </c>
      <c r="E24" s="127" t="s">
        <v>258</v>
      </c>
      <c r="F24" s="127" t="s">
        <v>258</v>
      </c>
      <c r="G24" s="74" t="s">
        <v>64</v>
      </c>
      <c r="H24" s="197">
        <v>45781</v>
      </c>
      <c r="I24" s="150" t="s">
        <v>304</v>
      </c>
      <c r="J24" s="198" t="s">
        <v>64</v>
      </c>
      <c r="K24" s="75">
        <v>45904</v>
      </c>
      <c r="L24" s="150" t="s">
        <v>304</v>
      </c>
      <c r="M24" s="76"/>
      <c r="N24" s="33"/>
    </row>
    <row r="25" spans="1:148" ht="102" customHeight="1">
      <c r="A25" s="67" t="s">
        <v>101</v>
      </c>
      <c r="B25" s="67" t="s">
        <v>251</v>
      </c>
      <c r="C25" s="150" t="s">
        <v>291</v>
      </c>
      <c r="D25" s="178" t="s">
        <v>292</v>
      </c>
      <c r="E25" s="127" t="s">
        <v>63</v>
      </c>
      <c r="F25" s="127" t="s">
        <v>63</v>
      </c>
      <c r="G25" s="74" t="s">
        <v>64</v>
      </c>
      <c r="H25" s="197">
        <v>45781</v>
      </c>
      <c r="I25" s="150" t="s">
        <v>304</v>
      </c>
      <c r="J25" s="198" t="s">
        <v>64</v>
      </c>
      <c r="K25" s="75">
        <v>45904</v>
      </c>
      <c r="L25" s="150" t="s">
        <v>304</v>
      </c>
      <c r="M25" s="76"/>
    </row>
    <row r="26" spans="1:148" ht="94.8" customHeight="1">
      <c r="A26" s="67" t="s">
        <v>102</v>
      </c>
      <c r="B26" s="67" t="s">
        <v>281</v>
      </c>
      <c r="C26" s="150" t="s">
        <v>291</v>
      </c>
      <c r="D26" s="178" t="s">
        <v>292</v>
      </c>
      <c r="E26" s="67" t="s">
        <v>301</v>
      </c>
      <c r="F26" s="127" t="s">
        <v>63</v>
      </c>
      <c r="G26" s="74" t="s">
        <v>64</v>
      </c>
      <c r="H26" s="197">
        <v>45781</v>
      </c>
      <c r="I26" s="150" t="s">
        <v>304</v>
      </c>
      <c r="J26" s="198" t="s">
        <v>64</v>
      </c>
      <c r="K26" s="75">
        <v>45904</v>
      </c>
      <c r="L26" s="150" t="s">
        <v>304</v>
      </c>
      <c r="M26" s="77"/>
    </row>
    <row r="27" spans="1:148" s="65" customFormat="1" ht="99" customHeight="1">
      <c r="A27" s="67" t="s">
        <v>103</v>
      </c>
      <c r="B27" s="67" t="s">
        <v>282</v>
      </c>
      <c r="C27" s="150" t="s">
        <v>291</v>
      </c>
      <c r="D27" s="178" t="s">
        <v>292</v>
      </c>
      <c r="E27" s="127" t="s">
        <v>63</v>
      </c>
      <c r="F27" s="127" t="s">
        <v>63</v>
      </c>
      <c r="G27" s="74" t="s">
        <v>64</v>
      </c>
      <c r="H27" s="197">
        <v>45781</v>
      </c>
      <c r="I27" s="150" t="s">
        <v>304</v>
      </c>
      <c r="J27" s="198" t="s">
        <v>64</v>
      </c>
      <c r="K27" s="75">
        <v>45904</v>
      </c>
      <c r="L27" s="150" t="s">
        <v>304</v>
      </c>
      <c r="M27" s="67"/>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66"/>
      <c r="DI27" s="66"/>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row>
    <row r="28" spans="1:148" s="65" customFormat="1" ht="100.8" customHeight="1">
      <c r="A28" s="67" t="s">
        <v>104</v>
      </c>
      <c r="B28" s="67" t="s">
        <v>283</v>
      </c>
      <c r="C28" s="150" t="s">
        <v>291</v>
      </c>
      <c r="D28" s="178" t="s">
        <v>292</v>
      </c>
      <c r="E28" s="67" t="s">
        <v>301</v>
      </c>
      <c r="F28" s="127" t="s">
        <v>63</v>
      </c>
      <c r="G28" s="74" t="s">
        <v>64</v>
      </c>
      <c r="H28" s="197">
        <v>45781</v>
      </c>
      <c r="I28" s="150" t="s">
        <v>304</v>
      </c>
      <c r="J28" s="198" t="s">
        <v>64</v>
      </c>
      <c r="K28" s="75">
        <v>45904</v>
      </c>
      <c r="L28" s="150" t="s">
        <v>304</v>
      </c>
      <c r="M28" s="67"/>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66"/>
      <c r="DI28" s="66"/>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row>
    <row r="29" spans="1:148" s="65" customFormat="1" ht="90" customHeight="1">
      <c r="A29" s="67" t="s">
        <v>105</v>
      </c>
      <c r="B29" s="67" t="s">
        <v>284</v>
      </c>
      <c r="C29" s="150" t="s">
        <v>291</v>
      </c>
      <c r="D29" s="178" t="s">
        <v>292</v>
      </c>
      <c r="E29" s="127" t="s">
        <v>63</v>
      </c>
      <c r="F29" s="127" t="s">
        <v>63</v>
      </c>
      <c r="G29" s="74" t="s">
        <v>64</v>
      </c>
      <c r="H29" s="197">
        <v>45781</v>
      </c>
      <c r="I29" s="150" t="s">
        <v>304</v>
      </c>
      <c r="J29" s="198" t="s">
        <v>64</v>
      </c>
      <c r="K29" s="75">
        <v>45904</v>
      </c>
      <c r="L29" s="150" t="s">
        <v>304</v>
      </c>
      <c r="M29" s="67"/>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66"/>
      <c r="DI29" s="66"/>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row>
    <row r="30" spans="1:148" s="175" customFormat="1" ht="94.2" customHeight="1">
      <c r="A30" s="67" t="s">
        <v>287</v>
      </c>
      <c r="B30" s="65" t="s">
        <v>285</v>
      </c>
      <c r="C30" s="150" t="s">
        <v>291</v>
      </c>
      <c r="D30" s="178" t="s">
        <v>292</v>
      </c>
      <c r="E30" s="127" t="s">
        <v>63</v>
      </c>
      <c r="F30" s="127" t="s">
        <v>63</v>
      </c>
      <c r="G30" s="74" t="s">
        <v>64</v>
      </c>
      <c r="H30" s="197">
        <v>45781</v>
      </c>
      <c r="I30" s="150" t="s">
        <v>304</v>
      </c>
      <c r="J30" s="198" t="s">
        <v>64</v>
      </c>
      <c r="K30" s="75">
        <v>45904</v>
      </c>
      <c r="L30" s="150" t="s">
        <v>304</v>
      </c>
      <c r="M30" s="174"/>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66"/>
      <c r="DI30" s="66"/>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row>
    <row r="31" spans="1:148" s="175" customFormat="1" ht="92.4" customHeight="1">
      <c r="A31" s="67" t="s">
        <v>288</v>
      </c>
      <c r="B31" s="173" t="s">
        <v>286</v>
      </c>
      <c r="C31" s="150" t="s">
        <v>291</v>
      </c>
      <c r="D31" s="178" t="s">
        <v>292</v>
      </c>
      <c r="E31" s="175" t="s">
        <v>301</v>
      </c>
      <c r="F31" s="127" t="s">
        <v>63</v>
      </c>
      <c r="G31" s="74" t="s">
        <v>64</v>
      </c>
      <c r="H31" s="197">
        <v>45781</v>
      </c>
      <c r="I31" s="150" t="s">
        <v>304</v>
      </c>
      <c r="J31" s="198" t="s">
        <v>64</v>
      </c>
      <c r="K31" s="75">
        <v>45904</v>
      </c>
      <c r="L31" s="150" t="s">
        <v>304</v>
      </c>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66"/>
      <c r="DI31" s="66"/>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row>
    <row r="32" spans="1:148" s="175" customFormat="1" ht="94.8" customHeight="1">
      <c r="A32" s="67" t="s">
        <v>289</v>
      </c>
      <c r="B32" s="173" t="s">
        <v>276</v>
      </c>
      <c r="C32" s="150" t="s">
        <v>291</v>
      </c>
      <c r="D32" s="178" t="s">
        <v>292</v>
      </c>
      <c r="E32" s="127" t="s">
        <v>302</v>
      </c>
      <c r="F32" s="127" t="s">
        <v>302</v>
      </c>
      <c r="G32" s="74" t="s">
        <v>64</v>
      </c>
      <c r="H32" s="197">
        <v>45781</v>
      </c>
      <c r="I32" s="150" t="s">
        <v>304</v>
      </c>
      <c r="J32" s="198" t="s">
        <v>64</v>
      </c>
      <c r="K32" s="75">
        <v>45904</v>
      </c>
      <c r="L32" s="150" t="s">
        <v>304</v>
      </c>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66"/>
      <c r="DI32" s="66"/>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row>
    <row r="33" spans="1:148" s="65" customFormat="1" ht="91.2" customHeight="1">
      <c r="A33" s="67" t="s">
        <v>290</v>
      </c>
      <c r="B33" s="173" t="s">
        <v>275</v>
      </c>
      <c r="C33" s="150" t="s">
        <v>291</v>
      </c>
      <c r="D33" s="178" t="s">
        <v>292</v>
      </c>
      <c r="E33" s="127" t="s">
        <v>303</v>
      </c>
      <c r="F33" s="127" t="s">
        <v>303</v>
      </c>
      <c r="G33" s="74" t="s">
        <v>64</v>
      </c>
      <c r="H33" s="197">
        <v>45781</v>
      </c>
      <c r="I33" s="150" t="s">
        <v>304</v>
      </c>
      <c r="J33" s="198" t="s">
        <v>64</v>
      </c>
      <c r="K33" s="75">
        <v>45904</v>
      </c>
      <c r="L33" s="150" t="s">
        <v>304</v>
      </c>
      <c r="M33" s="179"/>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66"/>
      <c r="DI33" s="66"/>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row>
    <row r="34" spans="1:148" s="65" customFormat="1" ht="91.2" customHeight="1">
      <c r="A34" s="67" t="s">
        <v>298</v>
      </c>
      <c r="B34" s="173" t="s">
        <v>293</v>
      </c>
      <c r="C34" s="150" t="s">
        <v>291</v>
      </c>
      <c r="D34" s="178" t="s">
        <v>292</v>
      </c>
      <c r="E34" s="127" t="s">
        <v>63</v>
      </c>
      <c r="F34" s="127" t="s">
        <v>63</v>
      </c>
      <c r="G34" s="74" t="s">
        <v>64</v>
      </c>
      <c r="H34" s="197">
        <v>45781</v>
      </c>
      <c r="I34" s="150" t="s">
        <v>304</v>
      </c>
      <c r="J34" s="198" t="s">
        <v>64</v>
      </c>
      <c r="K34" s="75">
        <v>45904</v>
      </c>
      <c r="L34" s="150" t="s">
        <v>304</v>
      </c>
      <c r="M34" s="179"/>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row>
    <row r="35" spans="1:148" s="65" customFormat="1" ht="91.2" customHeight="1">
      <c r="A35" s="67" t="s">
        <v>299</v>
      </c>
      <c r="B35" s="173" t="s">
        <v>294</v>
      </c>
      <c r="C35" s="150" t="s">
        <v>291</v>
      </c>
      <c r="D35" s="178" t="s">
        <v>292</v>
      </c>
      <c r="E35" s="46" t="s">
        <v>157</v>
      </c>
      <c r="F35" s="46" t="s">
        <v>157</v>
      </c>
      <c r="G35" s="74" t="s">
        <v>64</v>
      </c>
      <c r="H35" s="197">
        <v>45781</v>
      </c>
      <c r="I35" s="150" t="s">
        <v>304</v>
      </c>
      <c r="J35" s="198" t="s">
        <v>64</v>
      </c>
      <c r="K35" s="75">
        <v>45904</v>
      </c>
      <c r="L35" s="150" t="s">
        <v>304</v>
      </c>
      <c r="M35" s="179"/>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66"/>
      <c r="DI35" s="66"/>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row>
    <row r="36" spans="1:148" s="65" customFormat="1" ht="91.2" customHeight="1">
      <c r="A36" s="67" t="s">
        <v>300</v>
      </c>
      <c r="B36" s="173" t="s">
        <v>295</v>
      </c>
      <c r="C36" s="150" t="s">
        <v>291</v>
      </c>
      <c r="D36" s="178" t="s">
        <v>292</v>
      </c>
      <c r="E36" s="127" t="s">
        <v>202</v>
      </c>
      <c r="F36" s="196" t="s">
        <v>202</v>
      </c>
      <c r="G36" s="74" t="s">
        <v>64</v>
      </c>
      <c r="H36" s="197">
        <v>45781</v>
      </c>
      <c r="I36" s="150" t="s">
        <v>304</v>
      </c>
      <c r="J36" s="198" t="s">
        <v>64</v>
      </c>
      <c r="K36" s="75">
        <v>45904</v>
      </c>
      <c r="L36" s="150" t="s">
        <v>304</v>
      </c>
      <c r="M36" s="179"/>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row>
    <row r="37" spans="1:148" s="184" customFormat="1" ht="16.8">
      <c r="A37" s="180" t="s">
        <v>106</v>
      </c>
      <c r="B37" s="181"/>
      <c r="C37" s="181"/>
      <c r="D37" s="182"/>
      <c r="E37" s="181"/>
      <c r="F37" s="181"/>
      <c r="G37" s="267"/>
      <c r="H37" s="267"/>
      <c r="I37" s="199"/>
      <c r="J37" s="193"/>
      <c r="K37" s="193"/>
      <c r="L37" s="193"/>
      <c r="M37" s="194"/>
      <c r="N37" s="195"/>
      <c r="O37" s="195"/>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N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195"/>
      <c r="DN37" s="195"/>
      <c r="DO37" s="183"/>
      <c r="DP37" s="183"/>
      <c r="DQ37" s="183"/>
      <c r="DR37" s="183"/>
      <c r="DS37" s="183"/>
      <c r="DT37" s="183"/>
      <c r="DU37" s="183"/>
      <c r="DV37" s="183"/>
      <c r="DW37" s="183"/>
      <c r="DX37" s="183"/>
      <c r="DY37" s="183"/>
      <c r="DZ37" s="183"/>
      <c r="EA37" s="183"/>
      <c r="EB37" s="183"/>
      <c r="EC37" s="183"/>
      <c r="ED37" s="183"/>
      <c r="EE37" s="183"/>
      <c r="EF37" s="183"/>
      <c r="EG37" s="183"/>
      <c r="EH37" s="183"/>
      <c r="EI37" s="183"/>
      <c r="EJ37" s="183"/>
      <c r="EK37" s="183"/>
      <c r="EL37" s="183"/>
      <c r="EM37" s="183"/>
      <c r="EN37" s="183"/>
      <c r="EO37" s="183"/>
      <c r="EP37" s="183"/>
      <c r="EQ37" s="183"/>
      <c r="ER37" s="183"/>
    </row>
    <row r="38" spans="1:148" s="65" customFormat="1" ht="117.6">
      <c r="A38" s="72" t="s">
        <v>107</v>
      </c>
      <c r="B38" s="72" t="s">
        <v>296</v>
      </c>
      <c r="C38" s="150" t="s">
        <v>314</v>
      </c>
      <c r="D38" s="178" t="s">
        <v>292</v>
      </c>
      <c r="E38" s="67" t="s">
        <v>315</v>
      </c>
      <c r="F38" s="67" t="s">
        <v>108</v>
      </c>
      <c r="G38" s="67" t="s">
        <v>64</v>
      </c>
      <c r="H38" s="68">
        <v>45590</v>
      </c>
      <c r="I38" s="150" t="s">
        <v>304</v>
      </c>
      <c r="J38" s="67" t="s">
        <v>64</v>
      </c>
      <c r="K38" s="68">
        <v>45590</v>
      </c>
      <c r="L38" s="150" t="s">
        <v>304</v>
      </c>
      <c r="M38" s="67"/>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row>
    <row r="39" spans="1:148" s="187" customFormat="1" ht="117.6">
      <c r="A39" s="45" t="s">
        <v>109</v>
      </c>
      <c r="B39" s="45" t="s">
        <v>297</v>
      </c>
      <c r="C39" s="150" t="s">
        <v>314</v>
      </c>
      <c r="D39" s="185" t="s">
        <v>292</v>
      </c>
      <c r="E39" s="49" t="s">
        <v>313</v>
      </c>
      <c r="F39" s="49" t="s">
        <v>110</v>
      </c>
      <c r="G39" s="49" t="s">
        <v>64</v>
      </c>
      <c r="H39" s="186">
        <v>45590</v>
      </c>
      <c r="I39" s="150" t="s">
        <v>304</v>
      </c>
      <c r="J39" s="49" t="s">
        <v>64</v>
      </c>
      <c r="K39" s="186">
        <v>45590</v>
      </c>
      <c r="L39" s="150" t="s">
        <v>304</v>
      </c>
      <c r="M39" s="49"/>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c r="EP39" s="35"/>
      <c r="EQ39" s="35"/>
      <c r="ER39" s="35"/>
    </row>
  </sheetData>
  <mergeCells count="15">
    <mergeCell ref="B2:G2"/>
    <mergeCell ref="B3:G3"/>
    <mergeCell ref="A16:A18"/>
    <mergeCell ref="A15:XFD15"/>
    <mergeCell ref="G37:H37"/>
    <mergeCell ref="G16:L16"/>
    <mergeCell ref="G17:I17"/>
    <mergeCell ref="J17:L17"/>
    <mergeCell ref="A19:M19"/>
    <mergeCell ref="M16:M18"/>
    <mergeCell ref="B16:B18"/>
    <mergeCell ref="C16:C18"/>
    <mergeCell ref="D16:D18"/>
    <mergeCell ref="E16:E18"/>
    <mergeCell ref="F16:F18"/>
  </mergeCells>
  <dataValidations count="1">
    <dataValidation type="list" operator="equal" allowBlank="1" showErrorMessage="1" promptTitle="dfdf" sqref="G38:G39 G20:G36 J20:J36 J38:J39">
      <formula1>"Passed,Untested,Failed,Blocked"</formula1>
      <formula2>0</formula2>
    </dataValidation>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R42"/>
  <sheetViews>
    <sheetView zoomScale="40" zoomScaleNormal="40" workbookViewId="0">
      <selection activeCell="F39" sqref="F39"/>
    </sheetView>
  </sheetViews>
  <sheetFormatPr defaultRowHeight="13.8"/>
  <cols>
    <col min="1" max="1" width="13.59765625" customWidth="1"/>
    <col min="2" max="2" width="41.09765625" bestFit="1" customWidth="1"/>
    <col min="3" max="3" width="43.69921875" bestFit="1" customWidth="1"/>
    <col min="4" max="4" width="43.69921875" customWidth="1"/>
    <col min="5" max="5" width="42.296875" customWidth="1"/>
    <col min="6" max="6" width="38.59765625" customWidth="1"/>
    <col min="7" max="7" width="20" bestFit="1" customWidth="1"/>
    <col min="8" max="8" width="15.8984375" bestFit="1" customWidth="1"/>
    <col min="9" max="9" width="17" bestFit="1" customWidth="1"/>
    <col min="10" max="10" width="12.09765625" bestFit="1" customWidth="1"/>
    <col min="11" max="11" width="15.8984375" bestFit="1" customWidth="1"/>
    <col min="12" max="12" width="17" bestFit="1" customWidth="1"/>
    <col min="13" max="13" width="10.69921875" bestFit="1" customWidth="1"/>
  </cols>
  <sheetData>
    <row r="1" spans="1:7" ht="16.8">
      <c r="A1" s="50" t="s">
        <v>44</v>
      </c>
      <c r="B1" s="240" t="s">
        <v>206</v>
      </c>
      <c r="C1" s="240"/>
      <c r="D1" s="240"/>
      <c r="E1" s="240"/>
      <c r="F1" s="240"/>
      <c r="G1" s="240"/>
    </row>
    <row r="2" spans="1:7" ht="16.8">
      <c r="A2" s="50" t="s">
        <v>45</v>
      </c>
      <c r="B2" s="264" t="s">
        <v>232</v>
      </c>
      <c r="C2" s="264"/>
      <c r="D2" s="264"/>
      <c r="E2" s="264"/>
      <c r="F2" s="264"/>
      <c r="G2" s="264"/>
    </row>
    <row r="3" spans="1:7" ht="16.8">
      <c r="A3" s="51"/>
      <c r="B3" s="52" t="s">
        <v>19</v>
      </c>
      <c r="C3" s="52" t="s">
        <v>20</v>
      </c>
      <c r="D3" s="52"/>
      <c r="E3" s="52" t="s">
        <v>46</v>
      </c>
      <c r="F3" s="53" t="s">
        <v>22</v>
      </c>
      <c r="G3" s="52" t="s">
        <v>94</v>
      </c>
    </row>
    <row r="4" spans="1:7" ht="16.8">
      <c r="A4" s="54" t="s">
        <v>49</v>
      </c>
      <c r="B4" s="51">
        <v>7</v>
      </c>
      <c r="C4" s="51">
        <v>1</v>
      </c>
      <c r="D4" s="51"/>
      <c r="E4" s="51">
        <v>0</v>
      </c>
      <c r="F4" s="51">
        <v>0</v>
      </c>
      <c r="G4" s="51">
        <f>B4</f>
        <v>7</v>
      </c>
    </row>
    <row r="5" spans="1:7" ht="16.8">
      <c r="A5" s="54" t="s">
        <v>50</v>
      </c>
      <c r="B5" s="51">
        <v>2</v>
      </c>
      <c r="C5" s="51">
        <v>1</v>
      </c>
      <c r="D5" s="51"/>
      <c r="E5" s="51">
        <v>0</v>
      </c>
      <c r="F5" s="55">
        <v>0</v>
      </c>
      <c r="G5" s="51">
        <f>B5</f>
        <v>2</v>
      </c>
    </row>
    <row r="6" spans="1:7" s="245" customFormat="1"/>
    <row r="7" spans="1:7" s="245" customFormat="1"/>
    <row r="8" spans="1:7" s="245" customFormat="1"/>
    <row r="9" spans="1:7" s="245" customFormat="1"/>
    <row r="10" spans="1:7" s="245" customFormat="1"/>
    <row r="11" spans="1:7" s="245" customFormat="1"/>
    <row r="12" spans="1:7" s="245" customFormat="1"/>
    <row r="13" spans="1:7" s="245" customFormat="1"/>
    <row r="14" spans="1:7" s="245" customFormat="1"/>
    <row r="15" spans="1:7" s="245" customFormat="1"/>
    <row r="16" spans="1:7" s="245" customFormat="1"/>
    <row r="17" spans="1:13" s="245" customFormat="1"/>
    <row r="18" spans="1:13" s="245" customFormat="1"/>
    <row r="19" spans="1:13" s="245" customFormat="1"/>
    <row r="20" spans="1:13" s="245" customFormat="1"/>
    <row r="21" spans="1:13" s="245" customFormat="1"/>
    <row r="22" spans="1:13" s="245" customFormat="1"/>
    <row r="23" spans="1:13" s="245" customFormat="1"/>
    <row r="24" spans="1:13" s="245" customFormat="1"/>
    <row r="25" spans="1:13" s="245" customFormat="1"/>
    <row r="26" spans="1:13" s="245" customFormat="1"/>
    <row r="27" spans="1:13" s="245" customFormat="1"/>
    <row r="28" spans="1:13" s="245" customFormat="1"/>
    <row r="29" spans="1:13" s="245" customFormat="1"/>
    <row r="30" spans="1:13" s="245" customFormat="1"/>
    <row r="31" spans="1:13" ht="16.8">
      <c r="A31" s="279" t="s">
        <v>51</v>
      </c>
      <c r="B31" s="279" t="s">
        <v>6</v>
      </c>
      <c r="C31" s="279" t="s">
        <v>79</v>
      </c>
      <c r="D31" s="281" t="s">
        <v>53</v>
      </c>
      <c r="E31" s="279" t="s">
        <v>54</v>
      </c>
      <c r="F31" s="279" t="s">
        <v>55</v>
      </c>
      <c r="G31" s="280" t="s">
        <v>56</v>
      </c>
      <c r="H31" s="280"/>
      <c r="I31" s="280"/>
      <c r="J31" s="280"/>
      <c r="K31" s="280"/>
      <c r="L31" s="280"/>
      <c r="M31" s="280" t="s">
        <v>57</v>
      </c>
    </row>
    <row r="32" spans="1:13" ht="16.8">
      <c r="A32" s="279"/>
      <c r="B32" s="279"/>
      <c r="C32" s="279"/>
      <c r="D32" s="282"/>
      <c r="E32" s="279"/>
      <c r="F32" s="279"/>
      <c r="G32" s="280" t="s">
        <v>27</v>
      </c>
      <c r="H32" s="280"/>
      <c r="I32" s="280"/>
      <c r="J32" s="280" t="s">
        <v>28</v>
      </c>
      <c r="K32" s="280"/>
      <c r="L32" s="280"/>
      <c r="M32" s="280"/>
    </row>
    <row r="33" spans="1:148" ht="16.8">
      <c r="A33" s="279"/>
      <c r="B33" s="279"/>
      <c r="C33" s="279"/>
      <c r="D33" s="283"/>
      <c r="E33" s="279"/>
      <c r="F33" s="279"/>
      <c r="G33" s="119" t="s">
        <v>58</v>
      </c>
      <c r="H33" s="73" t="s">
        <v>59</v>
      </c>
      <c r="I33" s="119" t="s">
        <v>60</v>
      </c>
      <c r="J33" s="119" t="s">
        <v>58</v>
      </c>
      <c r="K33" s="119" t="s">
        <v>59</v>
      </c>
      <c r="L33" s="119" t="s">
        <v>60</v>
      </c>
      <c r="M33" s="280"/>
    </row>
    <row r="34" spans="1:148" ht="16.8">
      <c r="A34" s="275" t="s">
        <v>305</v>
      </c>
      <c r="B34" s="276"/>
      <c r="C34" s="276"/>
      <c r="D34" s="277"/>
      <c r="E34" s="276"/>
      <c r="F34" s="276"/>
      <c r="G34" s="276"/>
      <c r="H34" s="276"/>
      <c r="I34" s="276"/>
      <c r="J34" s="276"/>
      <c r="K34" s="276"/>
      <c r="L34" s="276"/>
      <c r="M34" s="278"/>
    </row>
    <row r="35" spans="1:148" ht="123.6" customHeight="1">
      <c r="A35" s="71" t="s">
        <v>306</v>
      </c>
      <c r="B35" s="71" t="s">
        <v>311</v>
      </c>
      <c r="C35" s="150" t="s">
        <v>310</v>
      </c>
      <c r="D35" s="176" t="s">
        <v>83</v>
      </c>
      <c r="E35" s="46" t="s">
        <v>63</v>
      </c>
      <c r="F35" s="46" t="s">
        <v>63</v>
      </c>
      <c r="G35" s="74" t="s">
        <v>64</v>
      </c>
      <c r="H35" s="197">
        <v>45781</v>
      </c>
      <c r="I35" s="150" t="s">
        <v>304</v>
      </c>
      <c r="J35" s="74" t="s">
        <v>64</v>
      </c>
      <c r="K35" s="75">
        <v>45904</v>
      </c>
      <c r="L35" s="150" t="s">
        <v>304</v>
      </c>
      <c r="M35" s="76"/>
    </row>
    <row r="36" spans="1:148" ht="107.4" customHeight="1">
      <c r="A36" s="71" t="s">
        <v>326</v>
      </c>
      <c r="B36" s="71" t="s">
        <v>309</v>
      </c>
      <c r="C36" s="150" t="s">
        <v>310</v>
      </c>
      <c r="D36" s="176" t="s">
        <v>83</v>
      </c>
      <c r="E36" s="46" t="s">
        <v>332</v>
      </c>
      <c r="F36" s="46" t="s">
        <v>332</v>
      </c>
      <c r="G36" s="74" t="s">
        <v>64</v>
      </c>
      <c r="H36" s="197">
        <v>45781</v>
      </c>
      <c r="I36" s="150" t="s">
        <v>304</v>
      </c>
      <c r="J36" s="74" t="s">
        <v>64</v>
      </c>
      <c r="K36" s="75">
        <v>45904</v>
      </c>
      <c r="L36" s="150" t="s">
        <v>304</v>
      </c>
      <c r="M36" s="76"/>
    </row>
    <row r="37" spans="1:148" ht="129" customHeight="1">
      <c r="A37" s="71" t="s">
        <v>327</v>
      </c>
      <c r="B37" s="71" t="s">
        <v>331</v>
      </c>
      <c r="C37" s="150" t="s">
        <v>310</v>
      </c>
      <c r="D37" s="176" t="s">
        <v>83</v>
      </c>
      <c r="E37" s="72" t="s">
        <v>333</v>
      </c>
      <c r="F37" s="46" t="s">
        <v>332</v>
      </c>
      <c r="G37" s="74" t="s">
        <v>64</v>
      </c>
      <c r="H37" s="197">
        <v>45781</v>
      </c>
      <c r="I37" s="150" t="s">
        <v>304</v>
      </c>
      <c r="J37" s="74" t="s">
        <v>64</v>
      </c>
      <c r="K37" s="75">
        <v>45904</v>
      </c>
      <c r="L37" s="150" t="s">
        <v>304</v>
      </c>
      <c r="M37" s="76"/>
    </row>
    <row r="38" spans="1:148" ht="126.6" customHeight="1">
      <c r="A38" s="71" t="s">
        <v>328</v>
      </c>
      <c r="B38" s="71" t="s">
        <v>320</v>
      </c>
      <c r="C38" s="150" t="s">
        <v>310</v>
      </c>
      <c r="D38" s="176" t="s">
        <v>83</v>
      </c>
      <c r="E38" s="72" t="s">
        <v>333</v>
      </c>
      <c r="F38" s="46" t="s">
        <v>332</v>
      </c>
      <c r="G38" s="74" t="s">
        <v>64</v>
      </c>
      <c r="H38" s="197">
        <v>45781</v>
      </c>
      <c r="I38" s="150" t="s">
        <v>304</v>
      </c>
      <c r="J38" s="74" t="s">
        <v>64</v>
      </c>
      <c r="K38" s="75">
        <v>45904</v>
      </c>
      <c r="L38" s="150" t="s">
        <v>304</v>
      </c>
      <c r="M38" s="76"/>
    </row>
    <row r="39" spans="1:148" ht="123" customHeight="1">
      <c r="A39" s="71" t="s">
        <v>330</v>
      </c>
      <c r="B39" s="71" t="s">
        <v>321</v>
      </c>
      <c r="C39" s="150" t="s">
        <v>310</v>
      </c>
      <c r="D39" s="176" t="s">
        <v>83</v>
      </c>
      <c r="E39" s="127" t="s">
        <v>334</v>
      </c>
      <c r="F39" s="127" t="s">
        <v>334</v>
      </c>
      <c r="G39" s="74" t="s">
        <v>64</v>
      </c>
      <c r="H39" s="197">
        <v>45781</v>
      </c>
      <c r="I39" s="150" t="s">
        <v>304</v>
      </c>
      <c r="J39" s="74" t="s">
        <v>64</v>
      </c>
      <c r="K39" s="75">
        <v>45904</v>
      </c>
      <c r="L39" s="150" t="s">
        <v>304</v>
      </c>
      <c r="M39" s="76"/>
    </row>
    <row r="40" spans="1:148" s="65" customFormat="1" ht="16.8">
      <c r="A40" s="200" t="s">
        <v>307</v>
      </c>
      <c r="B40" s="201"/>
      <c r="C40" s="201"/>
      <c r="D40" s="203"/>
      <c r="E40" s="201"/>
      <c r="F40" s="201"/>
      <c r="G40" s="201"/>
      <c r="H40" s="201"/>
      <c r="I40" s="201"/>
      <c r="J40" s="201"/>
      <c r="K40" s="201"/>
      <c r="L40" s="201"/>
      <c r="M40" s="202"/>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row>
    <row r="41" spans="1:148" s="65" customFormat="1" ht="117.6">
      <c r="A41" s="72" t="s">
        <v>308</v>
      </c>
      <c r="B41" s="72" t="s">
        <v>322</v>
      </c>
      <c r="C41" s="150" t="s">
        <v>310</v>
      </c>
      <c r="D41" s="176" t="s">
        <v>83</v>
      </c>
      <c r="E41" s="72" t="s">
        <v>323</v>
      </c>
      <c r="F41" s="72" t="s">
        <v>323</v>
      </c>
      <c r="G41" s="67" t="s">
        <v>64</v>
      </c>
      <c r="H41" s="197">
        <v>45781</v>
      </c>
      <c r="I41" s="150" t="s">
        <v>304</v>
      </c>
      <c r="J41" s="67" t="s">
        <v>64</v>
      </c>
      <c r="K41" s="75">
        <v>45904</v>
      </c>
      <c r="L41" s="150" t="s">
        <v>304</v>
      </c>
      <c r="M41" s="67"/>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66"/>
      <c r="DI41" s="66"/>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row>
    <row r="42" spans="1:148" s="65" customFormat="1" ht="117.6">
      <c r="A42" s="72" t="s">
        <v>329</v>
      </c>
      <c r="B42" s="72" t="s">
        <v>324</v>
      </c>
      <c r="C42" s="150" t="s">
        <v>310</v>
      </c>
      <c r="D42" s="176" t="s">
        <v>83</v>
      </c>
      <c r="E42" s="72" t="s">
        <v>325</v>
      </c>
      <c r="F42" s="72" t="s">
        <v>325</v>
      </c>
      <c r="G42" s="67" t="s">
        <v>64</v>
      </c>
      <c r="H42" s="197">
        <v>45781</v>
      </c>
      <c r="I42" s="150" t="s">
        <v>304</v>
      </c>
      <c r="J42" s="67" t="s">
        <v>64</v>
      </c>
      <c r="K42" s="75">
        <v>45904</v>
      </c>
      <c r="L42" s="150" t="s">
        <v>304</v>
      </c>
      <c r="M42" s="67"/>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66"/>
      <c r="DI42" s="66"/>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row>
  </sheetData>
  <mergeCells count="14">
    <mergeCell ref="A34:M34"/>
    <mergeCell ref="B1:G1"/>
    <mergeCell ref="B2:G2"/>
    <mergeCell ref="A31:A33"/>
    <mergeCell ref="B31:B33"/>
    <mergeCell ref="C31:C33"/>
    <mergeCell ref="E31:E33"/>
    <mergeCell ref="F31:F33"/>
    <mergeCell ref="G31:L31"/>
    <mergeCell ref="M31:M33"/>
    <mergeCell ref="G32:I32"/>
    <mergeCell ref="J32:L32"/>
    <mergeCell ref="D31:D33"/>
    <mergeCell ref="A6:XFD30"/>
  </mergeCells>
  <dataValidations count="1">
    <dataValidation type="list" operator="equal" allowBlank="1" showErrorMessage="1" promptTitle="dfdf" sqref="G41:G42 G35:G39 J41:J42 J35:J39">
      <formula1>"Passed,Untested,Failed,Blocked"</formula1>
      <formula2>0</formula2>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41"/>
  <sheetViews>
    <sheetView zoomScale="70" zoomScaleNormal="70" workbookViewId="0">
      <selection activeCell="E40" sqref="E40"/>
    </sheetView>
  </sheetViews>
  <sheetFormatPr defaultColWidth="9.09765625" defaultRowHeight="16.8"/>
  <cols>
    <col min="1" max="1" width="15.09765625" style="10" bestFit="1" customWidth="1"/>
    <col min="2" max="2" width="27.3984375" style="10" customWidth="1"/>
    <col min="3" max="3" width="43.59765625" style="10" customWidth="1"/>
    <col min="4" max="4" width="55.59765625" style="10" customWidth="1"/>
    <col min="5" max="5" width="45.69921875" style="10" customWidth="1"/>
    <col min="6" max="6" width="26.296875" style="10" customWidth="1"/>
    <col min="7" max="7" width="18.09765625" style="10" customWidth="1"/>
    <col min="8" max="9" width="18.69921875" style="10" customWidth="1"/>
    <col min="10" max="10" width="18.3984375" style="10" customWidth="1"/>
    <col min="11" max="11" width="16.59765625" style="10" bestFit="1" customWidth="1"/>
    <col min="12" max="12" width="10.59765625" style="10" bestFit="1" customWidth="1"/>
    <col min="13" max="16384" width="9.09765625" style="10"/>
  </cols>
  <sheetData>
    <row r="1" spans="1:6" ht="15.75" customHeight="1">
      <c r="A1" s="50" t="s">
        <v>44</v>
      </c>
      <c r="B1" s="240" t="s">
        <v>206</v>
      </c>
      <c r="C1" s="240"/>
      <c r="D1" s="240"/>
      <c r="E1" s="240"/>
      <c r="F1" s="240"/>
    </row>
    <row r="2" spans="1:6" ht="15.75" customHeight="1">
      <c r="A2" s="50" t="s">
        <v>45</v>
      </c>
      <c r="B2" s="264" t="s">
        <v>232</v>
      </c>
      <c r="C2" s="264"/>
      <c r="D2" s="264"/>
      <c r="E2" s="264"/>
      <c r="F2" s="264"/>
    </row>
    <row r="3" spans="1:6">
      <c r="A3" s="51"/>
      <c r="B3" s="52" t="s">
        <v>19</v>
      </c>
      <c r="C3" s="52" t="s">
        <v>20</v>
      </c>
      <c r="D3" s="52" t="s">
        <v>46</v>
      </c>
      <c r="E3" s="53" t="s">
        <v>22</v>
      </c>
      <c r="F3" s="52" t="s">
        <v>94</v>
      </c>
    </row>
    <row r="4" spans="1:6">
      <c r="A4" s="54" t="s">
        <v>49</v>
      </c>
      <c r="B4" s="51">
        <v>6</v>
      </c>
      <c r="C4" s="51">
        <v>1</v>
      </c>
      <c r="D4" s="51">
        <v>0</v>
      </c>
      <c r="E4" s="51">
        <v>0</v>
      </c>
      <c r="F4" s="51">
        <f>(B4)</f>
        <v>6</v>
      </c>
    </row>
    <row r="5" spans="1:6">
      <c r="A5" s="54" t="s">
        <v>50</v>
      </c>
      <c r="B5" s="51">
        <v>2</v>
      </c>
      <c r="C5" s="51">
        <v>1</v>
      </c>
      <c r="D5" s="51">
        <v>0</v>
      </c>
      <c r="E5" s="55">
        <v>0</v>
      </c>
      <c r="F5" s="51">
        <f>(B5)</f>
        <v>2</v>
      </c>
    </row>
    <row r="6" spans="1:6" ht="198" customHeight="1"/>
    <row r="7" spans="1:6" ht="167.4" customHeight="1"/>
    <row r="8" spans="1:6" hidden="1"/>
    <row r="9" spans="1:6" hidden="1"/>
    <row r="10" spans="1:6" hidden="1"/>
    <row r="11" spans="1:6" hidden="1"/>
    <row r="12" spans="1:6" hidden="1"/>
    <row r="13" spans="1:6" hidden="1"/>
    <row r="14" spans="1:6" hidden="1"/>
    <row r="15" spans="1:6" hidden="1"/>
    <row r="16" spans="1:6" hidden="1"/>
    <row r="17" spans="1:12" hidden="1"/>
    <row r="18" spans="1:12" hidden="1"/>
    <row r="19" spans="1:12" hidden="1"/>
    <row r="20" spans="1:12" hidden="1"/>
    <row r="21" spans="1:12" hidden="1"/>
    <row r="22" spans="1:12" hidden="1"/>
    <row r="23" spans="1:12" hidden="1"/>
    <row r="24" spans="1:12" hidden="1"/>
    <row r="25" spans="1:12" hidden="1"/>
    <row r="26" spans="1:12" hidden="1"/>
    <row r="27" spans="1:12" hidden="1"/>
    <row r="28" spans="1:12" hidden="1"/>
    <row r="29" spans="1:12" hidden="1"/>
    <row r="30" spans="1:12" hidden="1"/>
    <row r="31" spans="1:12" s="190" customFormat="1">
      <c r="A31" s="291" t="s">
        <v>51</v>
      </c>
      <c r="B31" s="291" t="s">
        <v>6</v>
      </c>
      <c r="C31" s="291" t="s">
        <v>79</v>
      </c>
      <c r="D31" s="291" t="s">
        <v>54</v>
      </c>
      <c r="E31" s="291" t="s">
        <v>55</v>
      </c>
      <c r="F31" s="284" t="s">
        <v>56</v>
      </c>
      <c r="G31" s="284"/>
      <c r="H31" s="284"/>
      <c r="I31" s="284"/>
      <c r="J31" s="284"/>
      <c r="K31" s="284"/>
      <c r="L31" s="284" t="s">
        <v>57</v>
      </c>
    </row>
    <row r="32" spans="1:12" s="190" customFormat="1">
      <c r="A32" s="291"/>
      <c r="B32" s="291"/>
      <c r="C32" s="291"/>
      <c r="D32" s="291"/>
      <c r="E32" s="291"/>
      <c r="F32" s="284" t="s">
        <v>27</v>
      </c>
      <c r="G32" s="284"/>
      <c r="H32" s="284"/>
      <c r="I32" s="284" t="s">
        <v>28</v>
      </c>
      <c r="J32" s="284"/>
      <c r="K32" s="284"/>
      <c r="L32" s="284"/>
    </row>
    <row r="33" spans="1:12" s="190" customFormat="1">
      <c r="A33" s="291"/>
      <c r="B33" s="291"/>
      <c r="C33" s="291"/>
      <c r="D33" s="291"/>
      <c r="E33" s="291"/>
      <c r="F33" s="191" t="s">
        <v>58</v>
      </c>
      <c r="G33" s="192" t="s">
        <v>59</v>
      </c>
      <c r="H33" s="191" t="s">
        <v>60</v>
      </c>
      <c r="I33" s="191" t="s">
        <v>58</v>
      </c>
      <c r="J33" s="191" t="s">
        <v>59</v>
      </c>
      <c r="K33" s="191" t="s">
        <v>60</v>
      </c>
      <c r="L33" s="284"/>
    </row>
    <row r="34" spans="1:12" ht="17.25" customHeight="1">
      <c r="A34" s="285" t="s">
        <v>111</v>
      </c>
      <c r="B34" s="286"/>
      <c r="C34" s="286"/>
      <c r="D34" s="286"/>
      <c r="E34" s="286"/>
      <c r="F34" s="286"/>
      <c r="G34" s="286"/>
      <c r="H34" s="286"/>
      <c r="I34" s="286"/>
      <c r="J34" s="286"/>
      <c r="K34" s="286"/>
      <c r="L34" s="287"/>
    </row>
    <row r="35" spans="1:12" ht="105" customHeight="1">
      <c r="A35" s="149" t="s">
        <v>112</v>
      </c>
      <c r="B35" s="149" t="s">
        <v>268</v>
      </c>
      <c r="C35" s="150" t="s">
        <v>267</v>
      </c>
      <c r="D35" s="72" t="s">
        <v>273</v>
      </c>
      <c r="E35" s="72" t="s">
        <v>273</v>
      </c>
      <c r="F35" s="150" t="s">
        <v>64</v>
      </c>
      <c r="G35" s="151">
        <v>45812</v>
      </c>
      <c r="H35" s="150" t="s">
        <v>304</v>
      </c>
      <c r="I35" s="150" t="s">
        <v>64</v>
      </c>
      <c r="J35" s="151">
        <v>45904</v>
      </c>
      <c r="K35" s="150" t="s">
        <v>304</v>
      </c>
      <c r="L35" s="150"/>
    </row>
    <row r="36" spans="1:12" ht="108" customHeight="1">
      <c r="A36" s="149" t="s">
        <v>113</v>
      </c>
      <c r="B36" s="149" t="s">
        <v>269</v>
      </c>
      <c r="C36" s="150" t="s">
        <v>267</v>
      </c>
      <c r="D36" s="72" t="s">
        <v>273</v>
      </c>
      <c r="E36" s="72" t="s">
        <v>273</v>
      </c>
      <c r="F36" s="150" t="s">
        <v>64</v>
      </c>
      <c r="G36" s="151">
        <v>45812</v>
      </c>
      <c r="H36" s="150" t="s">
        <v>304</v>
      </c>
      <c r="I36" s="150" t="s">
        <v>64</v>
      </c>
      <c r="J36" s="151">
        <v>45904</v>
      </c>
      <c r="K36" s="150" t="s">
        <v>304</v>
      </c>
      <c r="L36" s="150"/>
    </row>
    <row r="37" spans="1:12" ht="119.4" customHeight="1">
      <c r="A37" s="149" t="s">
        <v>114</v>
      </c>
      <c r="B37" s="149" t="s">
        <v>270</v>
      </c>
      <c r="C37" s="150" t="s">
        <v>267</v>
      </c>
      <c r="D37" s="127" t="s">
        <v>202</v>
      </c>
      <c r="E37" s="127" t="s">
        <v>202</v>
      </c>
      <c r="F37" s="150" t="s">
        <v>64</v>
      </c>
      <c r="G37" s="151">
        <v>45812</v>
      </c>
      <c r="H37" s="150" t="s">
        <v>304</v>
      </c>
      <c r="I37" s="150" t="s">
        <v>64</v>
      </c>
      <c r="J37" s="151">
        <v>45904</v>
      </c>
      <c r="K37" s="150" t="s">
        <v>304</v>
      </c>
      <c r="L37" s="150"/>
    </row>
    <row r="38" spans="1:12" ht="106.8" customHeight="1">
      <c r="A38" s="149" t="s">
        <v>115</v>
      </c>
      <c r="B38" s="149" t="s">
        <v>271</v>
      </c>
      <c r="C38" s="150" t="s">
        <v>267</v>
      </c>
      <c r="D38" s="127" t="s">
        <v>202</v>
      </c>
      <c r="E38" s="127" t="s">
        <v>202</v>
      </c>
      <c r="F38" s="150" t="s">
        <v>64</v>
      </c>
      <c r="G38" s="151">
        <v>45812</v>
      </c>
      <c r="H38" s="150" t="s">
        <v>304</v>
      </c>
      <c r="I38" s="150" t="s">
        <v>64</v>
      </c>
      <c r="J38" s="151">
        <v>45904</v>
      </c>
      <c r="K38" s="150" t="s">
        <v>304</v>
      </c>
      <c r="L38" s="150"/>
    </row>
    <row r="39" spans="1:12" ht="29.4" customHeight="1">
      <c r="A39" s="288" t="s">
        <v>116</v>
      </c>
      <c r="B39" s="289"/>
      <c r="C39" s="289"/>
      <c r="D39" s="289"/>
      <c r="E39" s="289"/>
      <c r="F39" s="289"/>
      <c r="G39" s="289"/>
      <c r="H39" s="289"/>
      <c r="I39" s="289"/>
      <c r="J39" s="289"/>
      <c r="K39" s="289"/>
      <c r="L39" s="290"/>
    </row>
    <row r="40" spans="1:12" ht="100.8">
      <c r="A40" s="153" t="s">
        <v>117</v>
      </c>
      <c r="B40" s="155" t="s">
        <v>266</v>
      </c>
      <c r="C40" s="150" t="s">
        <v>267</v>
      </c>
      <c r="D40" s="155" t="s">
        <v>318</v>
      </c>
      <c r="E40" s="155" t="s">
        <v>318</v>
      </c>
      <c r="F40" s="150" t="s">
        <v>64</v>
      </c>
      <c r="G40" s="151">
        <v>45812</v>
      </c>
      <c r="H40" s="150" t="s">
        <v>304</v>
      </c>
      <c r="I40" s="150" t="s">
        <v>64</v>
      </c>
      <c r="J40" s="151">
        <v>45904</v>
      </c>
      <c r="K40" s="150" t="s">
        <v>304</v>
      </c>
      <c r="L40" s="150"/>
    </row>
    <row r="41" spans="1:12" ht="100.8">
      <c r="A41" s="153" t="s">
        <v>118</v>
      </c>
      <c r="B41" s="156" t="s">
        <v>272</v>
      </c>
      <c r="C41" s="150" t="s">
        <v>267</v>
      </c>
      <c r="D41" s="155" t="s">
        <v>317</v>
      </c>
      <c r="E41" s="155" t="s">
        <v>316</v>
      </c>
      <c r="F41" s="150" t="s">
        <v>64</v>
      </c>
      <c r="G41" s="151">
        <v>45812</v>
      </c>
      <c r="H41" s="150" t="s">
        <v>304</v>
      </c>
      <c r="I41" s="150" t="s">
        <v>64</v>
      </c>
      <c r="J41" s="151">
        <v>45904</v>
      </c>
      <c r="K41" s="150" t="s">
        <v>304</v>
      </c>
      <c r="L41" s="150"/>
    </row>
  </sheetData>
  <mergeCells count="13">
    <mergeCell ref="B1:F1"/>
    <mergeCell ref="B2:F2"/>
    <mergeCell ref="A31:A33"/>
    <mergeCell ref="B31:B33"/>
    <mergeCell ref="C31:C33"/>
    <mergeCell ref="D31:D33"/>
    <mergeCell ref="E31:E33"/>
    <mergeCell ref="F31:K31"/>
    <mergeCell ref="L31:L33"/>
    <mergeCell ref="F32:H32"/>
    <mergeCell ref="I32:K32"/>
    <mergeCell ref="A34:L34"/>
    <mergeCell ref="A39:L39"/>
  </mergeCells>
  <dataValidations count="1">
    <dataValidation type="list" operator="equal" allowBlank="1" showErrorMessage="1" promptTitle="dfdf" sqref="F40:F41 I40:I41 F35:F38 I35:I38">
      <formula1>"Passed,Untested,Failed,Blocked"</formula1>
      <formula2>0</formula2>
    </dataValidation>
  </dataValidation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N49"/>
  <sheetViews>
    <sheetView zoomScale="55" zoomScaleNormal="55" workbookViewId="0">
      <selection activeCell="E6" sqref="E6"/>
    </sheetView>
  </sheetViews>
  <sheetFormatPr defaultColWidth="9.09765625" defaultRowHeight="13.8"/>
  <cols>
    <col min="1" max="1" width="15.69921875" bestFit="1" customWidth="1"/>
    <col min="2" max="2" width="43.296875" bestFit="1" customWidth="1"/>
    <col min="3" max="3" width="52.3984375" bestFit="1" customWidth="1"/>
    <col min="4" max="4" width="52.3984375" customWidth="1"/>
    <col min="5" max="5" width="47.59765625" bestFit="1" customWidth="1"/>
    <col min="6" max="6" width="56.3984375" bestFit="1" customWidth="1"/>
    <col min="7" max="7" width="26.69921875" customWidth="1"/>
    <col min="8" max="8" width="12.09765625" bestFit="1" customWidth="1"/>
    <col min="9" max="9" width="12.5" customWidth="1"/>
    <col min="10" max="10" width="7.69921875" bestFit="1" customWidth="1"/>
    <col min="11" max="11" width="12.09765625" bestFit="1" customWidth="1"/>
    <col min="12" max="12" width="14.296875" customWidth="1"/>
    <col min="13" max="13" width="11.296875" bestFit="1" customWidth="1"/>
  </cols>
  <sheetData>
    <row r="1" spans="1:7" ht="15.75" customHeight="1">
      <c r="A1" s="50" t="s">
        <v>44</v>
      </c>
      <c r="B1" s="240" t="s">
        <v>206</v>
      </c>
      <c r="C1" s="240"/>
      <c r="D1" s="263"/>
      <c r="E1" s="240"/>
      <c r="F1" s="240"/>
      <c r="G1" s="240"/>
    </row>
    <row r="2" spans="1:7" ht="15.75" customHeight="1">
      <c r="A2" s="50" t="s">
        <v>45</v>
      </c>
      <c r="B2" s="264" t="s">
        <v>232</v>
      </c>
      <c r="C2" s="264"/>
      <c r="D2" s="265"/>
      <c r="E2" s="264"/>
      <c r="F2" s="264"/>
      <c r="G2" s="264"/>
    </row>
    <row r="3" spans="1:7" ht="16.8">
      <c r="A3" s="51"/>
      <c r="B3" s="52" t="s">
        <v>19</v>
      </c>
      <c r="C3" s="52" t="s">
        <v>20</v>
      </c>
      <c r="D3" s="177"/>
      <c r="E3" s="52" t="s">
        <v>46</v>
      </c>
      <c r="F3" s="53" t="s">
        <v>22</v>
      </c>
      <c r="G3" s="52" t="s">
        <v>94</v>
      </c>
    </row>
    <row r="4" spans="1:7" ht="16.8">
      <c r="A4" s="54" t="s">
        <v>49</v>
      </c>
      <c r="B4" s="51">
        <v>12</v>
      </c>
      <c r="C4" s="51">
        <v>0</v>
      </c>
      <c r="D4" s="81"/>
      <c r="E4" s="51">
        <v>0</v>
      </c>
      <c r="F4" s="51">
        <v>0</v>
      </c>
      <c r="G4" s="51">
        <f>(B4)</f>
        <v>12</v>
      </c>
    </row>
    <row r="5" spans="1:7" ht="16.8">
      <c r="A5" s="54" t="s">
        <v>50</v>
      </c>
      <c r="B5" s="51">
        <v>3</v>
      </c>
      <c r="C5" s="51">
        <v>0</v>
      </c>
      <c r="D5" s="81"/>
      <c r="E5" s="51">
        <v>0</v>
      </c>
      <c r="F5" s="55">
        <v>0</v>
      </c>
      <c r="G5" s="51">
        <f>B5</f>
        <v>3</v>
      </c>
    </row>
    <row r="6" spans="1:7" s="138" customFormat="1" ht="193.8" customHeight="1"/>
    <row r="7" spans="1:7" s="138" customFormat="1" ht="193.8" customHeight="1"/>
    <row r="8" spans="1:7" hidden="1"/>
    <row r="9" spans="1:7" hidden="1"/>
    <row r="10" spans="1:7" hidden="1"/>
    <row r="11" spans="1:7" hidden="1"/>
    <row r="12" spans="1:7" hidden="1"/>
    <row r="13" spans="1:7" hidden="1"/>
    <row r="14" spans="1:7" hidden="1"/>
    <row r="15" spans="1:7" hidden="1"/>
    <row r="16" spans="1:7" hidden="1"/>
    <row r="17" spans="1:13" hidden="1"/>
    <row r="18" spans="1:13" hidden="1"/>
    <row r="19" spans="1:13" hidden="1"/>
    <row r="20" spans="1:13" hidden="1"/>
    <row r="21" spans="1:13" hidden="1"/>
    <row r="22" spans="1:13" hidden="1"/>
    <row r="23" spans="1:13" hidden="1"/>
    <row r="24" spans="1:13" hidden="1"/>
    <row r="25" spans="1:13" hidden="1"/>
    <row r="26" spans="1:13" hidden="1"/>
    <row r="27" spans="1:13" hidden="1"/>
    <row r="28" spans="1:13" hidden="1"/>
    <row r="29" spans="1:13" hidden="1"/>
    <row r="30" spans="1:13" hidden="1"/>
    <row r="31" spans="1:13" ht="16.8">
      <c r="A31" s="266" t="s">
        <v>51</v>
      </c>
      <c r="B31" s="266" t="s">
        <v>6</v>
      </c>
      <c r="C31" s="266" t="s">
        <v>79</v>
      </c>
      <c r="D31" s="272" t="s">
        <v>53</v>
      </c>
      <c r="E31" s="266" t="s">
        <v>54</v>
      </c>
      <c r="F31" s="266" t="s">
        <v>55</v>
      </c>
      <c r="G31" s="268" t="s">
        <v>56</v>
      </c>
      <c r="H31" s="268"/>
      <c r="I31" s="268"/>
      <c r="J31" s="268"/>
      <c r="K31" s="268"/>
      <c r="L31" s="268"/>
      <c r="M31" s="268" t="s">
        <v>57</v>
      </c>
    </row>
    <row r="32" spans="1:13" ht="16.8">
      <c r="A32" s="266"/>
      <c r="B32" s="266"/>
      <c r="C32" s="266"/>
      <c r="D32" s="273"/>
      <c r="E32" s="266"/>
      <c r="F32" s="266"/>
      <c r="G32" s="268" t="s">
        <v>27</v>
      </c>
      <c r="H32" s="268"/>
      <c r="I32" s="268"/>
      <c r="J32" s="268" t="s">
        <v>28</v>
      </c>
      <c r="K32" s="268"/>
      <c r="L32" s="268"/>
      <c r="M32" s="268"/>
    </row>
    <row r="33" spans="1:14" ht="36" customHeight="1">
      <c r="A33" s="266"/>
      <c r="B33" s="266"/>
      <c r="C33" s="266"/>
      <c r="D33" s="274"/>
      <c r="E33" s="266"/>
      <c r="F33" s="266"/>
      <c r="G33" s="147" t="s">
        <v>58</v>
      </c>
      <c r="H33" s="148" t="s">
        <v>59</v>
      </c>
      <c r="I33" s="147" t="s">
        <v>60</v>
      </c>
      <c r="J33" s="147" t="s">
        <v>58</v>
      </c>
      <c r="K33" s="147" t="s">
        <v>59</v>
      </c>
      <c r="L33" s="147" t="s">
        <v>60</v>
      </c>
      <c r="M33" s="268"/>
    </row>
    <row r="34" spans="1:14" ht="16.8" customHeight="1">
      <c r="A34" s="269" t="s">
        <v>233</v>
      </c>
      <c r="B34" s="270"/>
      <c r="C34" s="270"/>
      <c r="D34" s="270"/>
      <c r="E34" s="270"/>
      <c r="F34" s="270"/>
      <c r="G34" s="270"/>
      <c r="H34" s="270"/>
      <c r="I34" s="270"/>
      <c r="J34" s="270"/>
      <c r="K34" s="270"/>
      <c r="L34" s="270"/>
      <c r="M34" s="271"/>
    </row>
    <row r="35" spans="1:14" ht="78.599999999999994" customHeight="1">
      <c r="A35" s="149" t="s">
        <v>234</v>
      </c>
      <c r="B35" s="149" t="s">
        <v>227</v>
      </c>
      <c r="C35" s="150" t="s">
        <v>260</v>
      </c>
      <c r="D35" s="176" t="s">
        <v>83</v>
      </c>
      <c r="E35" s="157" t="s">
        <v>258</v>
      </c>
      <c r="F35" s="157" t="s">
        <v>258</v>
      </c>
      <c r="G35" s="150" t="s">
        <v>64</v>
      </c>
      <c r="H35" s="151">
        <v>45812</v>
      </c>
      <c r="I35" s="150" t="s">
        <v>304</v>
      </c>
      <c r="J35" s="150" t="s">
        <v>64</v>
      </c>
      <c r="K35" s="151">
        <v>45904</v>
      </c>
      <c r="L35" s="150" t="s">
        <v>304</v>
      </c>
      <c r="M35" s="150"/>
    </row>
    <row r="36" spans="1:14" ht="80.400000000000006" customHeight="1">
      <c r="A36" s="149" t="s">
        <v>235</v>
      </c>
      <c r="B36" s="149" t="s">
        <v>251</v>
      </c>
      <c r="C36" s="150" t="s">
        <v>260</v>
      </c>
      <c r="D36" s="176" t="s">
        <v>83</v>
      </c>
      <c r="E36" s="153" t="s">
        <v>259</v>
      </c>
      <c r="F36" s="153" t="s">
        <v>259</v>
      </c>
      <c r="G36" s="150" t="s">
        <v>64</v>
      </c>
      <c r="H36" s="151">
        <v>45812</v>
      </c>
      <c r="I36" s="150" t="s">
        <v>304</v>
      </c>
      <c r="J36" s="150" t="s">
        <v>64</v>
      </c>
      <c r="K36" s="151">
        <v>45904</v>
      </c>
      <c r="L36" s="150" t="s">
        <v>304</v>
      </c>
      <c r="M36" s="150"/>
    </row>
    <row r="37" spans="1:14" ht="80.400000000000006" customHeight="1">
      <c r="A37" s="149" t="s">
        <v>236</v>
      </c>
      <c r="B37" s="149" t="s">
        <v>228</v>
      </c>
      <c r="C37" s="150" t="s">
        <v>260</v>
      </c>
      <c r="D37" s="176" t="s">
        <v>83</v>
      </c>
      <c r="E37" s="153" t="s">
        <v>259</v>
      </c>
      <c r="F37" s="153" t="s">
        <v>259</v>
      </c>
      <c r="G37" s="150" t="s">
        <v>64</v>
      </c>
      <c r="H37" s="151">
        <v>45812</v>
      </c>
      <c r="I37" s="150" t="s">
        <v>304</v>
      </c>
      <c r="J37" s="150" t="s">
        <v>64</v>
      </c>
      <c r="K37" s="151">
        <v>45904</v>
      </c>
      <c r="L37" s="150" t="s">
        <v>304</v>
      </c>
      <c r="M37" s="150"/>
    </row>
    <row r="38" spans="1:14" ht="73.2" customHeight="1">
      <c r="A38" s="149" t="s">
        <v>237</v>
      </c>
      <c r="B38" s="149" t="s">
        <v>229</v>
      </c>
      <c r="C38" s="150" t="s">
        <v>260</v>
      </c>
      <c r="D38" s="176" t="s">
        <v>83</v>
      </c>
      <c r="E38" s="153" t="s">
        <v>259</v>
      </c>
      <c r="F38" s="153" t="s">
        <v>259</v>
      </c>
      <c r="G38" s="150" t="s">
        <v>64</v>
      </c>
      <c r="H38" s="151">
        <v>45812</v>
      </c>
      <c r="I38" s="150" t="s">
        <v>304</v>
      </c>
      <c r="J38" s="150" t="s">
        <v>64</v>
      </c>
      <c r="K38" s="151">
        <v>45904</v>
      </c>
      <c r="L38" s="150" t="s">
        <v>304</v>
      </c>
      <c r="M38" s="150"/>
    </row>
    <row r="39" spans="1:14" ht="75" customHeight="1">
      <c r="A39" s="149" t="s">
        <v>238</v>
      </c>
      <c r="B39" s="149" t="s">
        <v>252</v>
      </c>
      <c r="C39" s="150" t="s">
        <v>260</v>
      </c>
      <c r="D39" s="176" t="s">
        <v>83</v>
      </c>
      <c r="E39" s="153" t="s">
        <v>259</v>
      </c>
      <c r="F39" s="153" t="s">
        <v>259</v>
      </c>
      <c r="G39" s="150" t="s">
        <v>64</v>
      </c>
      <c r="H39" s="151">
        <v>45812</v>
      </c>
      <c r="I39" s="150" t="s">
        <v>304</v>
      </c>
      <c r="J39" s="150" t="s">
        <v>64</v>
      </c>
      <c r="K39" s="151">
        <v>45904</v>
      </c>
      <c r="L39" s="150" t="s">
        <v>304</v>
      </c>
      <c r="M39" s="150"/>
    </row>
    <row r="40" spans="1:14" ht="85.2" customHeight="1">
      <c r="A40" s="149" t="s">
        <v>239</v>
      </c>
      <c r="B40" s="150" t="s">
        <v>253</v>
      </c>
      <c r="C40" s="150" t="s">
        <v>260</v>
      </c>
      <c r="D40" s="176" t="s">
        <v>83</v>
      </c>
      <c r="E40" s="153" t="s">
        <v>259</v>
      </c>
      <c r="F40" s="153" t="s">
        <v>259</v>
      </c>
      <c r="G40" s="150" t="s">
        <v>64</v>
      </c>
      <c r="H40" s="151">
        <v>45812</v>
      </c>
      <c r="I40" s="150" t="s">
        <v>304</v>
      </c>
      <c r="J40" s="150" t="s">
        <v>64</v>
      </c>
      <c r="K40" s="151">
        <v>45904</v>
      </c>
      <c r="L40" s="150" t="s">
        <v>304</v>
      </c>
      <c r="M40" s="150"/>
    </row>
    <row r="41" spans="1:14" ht="88.8" customHeight="1">
      <c r="A41" s="149" t="s">
        <v>240</v>
      </c>
      <c r="B41" s="150" t="s">
        <v>254</v>
      </c>
      <c r="C41" s="150" t="s">
        <v>260</v>
      </c>
      <c r="D41" s="176" t="s">
        <v>83</v>
      </c>
      <c r="E41" s="153" t="s">
        <v>259</v>
      </c>
      <c r="F41" s="153" t="s">
        <v>259</v>
      </c>
      <c r="G41" s="150" t="s">
        <v>64</v>
      </c>
      <c r="H41" s="151">
        <v>45812</v>
      </c>
      <c r="I41" s="150" t="s">
        <v>304</v>
      </c>
      <c r="J41" s="150" t="s">
        <v>64</v>
      </c>
      <c r="K41" s="151">
        <v>45904</v>
      </c>
      <c r="L41" s="150" t="s">
        <v>304</v>
      </c>
      <c r="M41" s="150"/>
      <c r="N41" s="33"/>
    </row>
    <row r="42" spans="1:14" ht="72.599999999999994" customHeight="1">
      <c r="A42" s="149" t="s">
        <v>256</v>
      </c>
      <c r="B42" s="150" t="s">
        <v>255</v>
      </c>
      <c r="C42" s="150" t="s">
        <v>260</v>
      </c>
      <c r="D42" s="176" t="s">
        <v>83</v>
      </c>
      <c r="E42" s="153" t="s">
        <v>259</v>
      </c>
      <c r="F42" s="153" t="s">
        <v>259</v>
      </c>
      <c r="G42" s="150" t="s">
        <v>64</v>
      </c>
      <c r="H42" s="151">
        <v>45812</v>
      </c>
      <c r="I42" s="150" t="s">
        <v>304</v>
      </c>
      <c r="J42" s="150" t="s">
        <v>64</v>
      </c>
      <c r="K42" s="151">
        <v>45904</v>
      </c>
      <c r="L42" s="150" t="s">
        <v>304</v>
      </c>
      <c r="M42" s="150"/>
      <c r="N42" s="33"/>
    </row>
    <row r="43" spans="1:14" ht="70.8" customHeight="1">
      <c r="A43" s="149" t="s">
        <v>257</v>
      </c>
      <c r="B43" s="152" t="s">
        <v>230</v>
      </c>
      <c r="C43" s="150" t="s">
        <v>260</v>
      </c>
      <c r="D43" s="176" t="s">
        <v>83</v>
      </c>
      <c r="E43" s="157" t="s">
        <v>231</v>
      </c>
      <c r="F43" s="157" t="s">
        <v>231</v>
      </c>
      <c r="G43" s="150" t="s">
        <v>64</v>
      </c>
      <c r="H43" s="151">
        <v>45812</v>
      </c>
      <c r="I43" s="150" t="s">
        <v>304</v>
      </c>
      <c r="J43" s="150" t="s">
        <v>64</v>
      </c>
      <c r="K43" s="151">
        <v>45904</v>
      </c>
      <c r="L43" s="150" t="s">
        <v>304</v>
      </c>
      <c r="M43" s="150"/>
    </row>
    <row r="44" spans="1:14" ht="30" customHeight="1">
      <c r="A44" s="292" t="s">
        <v>250</v>
      </c>
      <c r="B44" s="293"/>
      <c r="C44" s="293"/>
      <c r="D44" s="294"/>
      <c r="E44" s="293"/>
      <c r="F44" s="293"/>
      <c r="G44" s="293"/>
      <c r="H44" s="293"/>
      <c r="I44" s="293"/>
      <c r="J44" s="293"/>
      <c r="K44" s="293"/>
      <c r="L44" s="293"/>
      <c r="M44" s="295"/>
    </row>
    <row r="45" spans="1:14" s="66" customFormat="1" ht="67.2">
      <c r="A45" s="153" t="s">
        <v>241</v>
      </c>
      <c r="B45" s="155" t="s">
        <v>319</v>
      </c>
      <c r="C45" s="150" t="s">
        <v>260</v>
      </c>
      <c r="D45" s="176" t="s">
        <v>83</v>
      </c>
      <c r="E45" s="156" t="s">
        <v>261</v>
      </c>
      <c r="F45" s="154" t="s">
        <v>261</v>
      </c>
      <c r="G45" s="150" t="s">
        <v>64</v>
      </c>
      <c r="H45" s="151">
        <v>45812</v>
      </c>
      <c r="I45" s="150" t="s">
        <v>304</v>
      </c>
      <c r="J45" s="150" t="s">
        <v>64</v>
      </c>
      <c r="K45" s="151">
        <v>45904</v>
      </c>
      <c r="L45" s="150" t="s">
        <v>304</v>
      </c>
      <c r="M45" s="150"/>
    </row>
    <row r="46" spans="1:14" s="66" customFormat="1" ht="67.2">
      <c r="A46" s="153" t="s">
        <v>242</v>
      </c>
      <c r="B46" s="156" t="s">
        <v>262</v>
      </c>
      <c r="C46" s="150" t="s">
        <v>260</v>
      </c>
      <c r="D46" s="176" t="s">
        <v>83</v>
      </c>
      <c r="E46" s="155" t="s">
        <v>263</v>
      </c>
      <c r="F46" s="155" t="s">
        <v>263</v>
      </c>
      <c r="G46" s="150" t="s">
        <v>64</v>
      </c>
      <c r="H46" s="151">
        <v>45812</v>
      </c>
      <c r="I46" s="150" t="s">
        <v>304</v>
      </c>
      <c r="J46" s="150" t="s">
        <v>64</v>
      </c>
      <c r="K46" s="151">
        <v>45904</v>
      </c>
      <c r="L46" s="150" t="s">
        <v>304</v>
      </c>
      <c r="M46" s="150"/>
    </row>
    <row r="47" spans="1:14" s="66" customFormat="1" ht="67.2">
      <c r="A47" s="153" t="s">
        <v>243</v>
      </c>
      <c r="B47" s="156" t="s">
        <v>264</v>
      </c>
      <c r="C47" s="150" t="s">
        <v>260</v>
      </c>
      <c r="D47" s="176" t="s">
        <v>83</v>
      </c>
      <c r="E47" s="156" t="s">
        <v>265</v>
      </c>
      <c r="F47" s="156" t="s">
        <v>265</v>
      </c>
      <c r="G47" s="150" t="s">
        <v>64</v>
      </c>
      <c r="H47" s="151">
        <v>45812</v>
      </c>
      <c r="I47" s="150" t="s">
        <v>304</v>
      </c>
      <c r="J47" s="150" t="s">
        <v>64</v>
      </c>
      <c r="K47" s="151">
        <v>45904</v>
      </c>
      <c r="L47" s="150" t="s">
        <v>304</v>
      </c>
      <c r="M47" s="150"/>
    </row>
    <row r="48" spans="1:14" ht="34.950000000000003" customHeight="1"/>
    <row r="49" ht="34.950000000000003" customHeight="1"/>
  </sheetData>
  <mergeCells count="14">
    <mergeCell ref="A44:M44"/>
    <mergeCell ref="B1:G1"/>
    <mergeCell ref="B2:G2"/>
    <mergeCell ref="A31:A33"/>
    <mergeCell ref="B31:B33"/>
    <mergeCell ref="C31:C33"/>
    <mergeCell ref="E31:E33"/>
    <mergeCell ref="F31:F33"/>
    <mergeCell ref="M31:M33"/>
    <mergeCell ref="G32:I32"/>
    <mergeCell ref="G31:L31"/>
    <mergeCell ref="J32:L32"/>
    <mergeCell ref="A34:M34"/>
    <mergeCell ref="D31:D33"/>
  </mergeCells>
  <phoneticPr fontId="32" type="noConversion"/>
  <dataValidations count="1">
    <dataValidation type="list" operator="equal" allowBlank="1" showErrorMessage="1" promptTitle="dfdf" sqref="G35:G43 J35:J43 G45:G47 J45:J47">
      <formula1>"Passed,Untested,Failed,Blocked"</formula1>
      <formula2>0</formula2>
    </dataValidation>
  </dataValidation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Báo cáo kiểm tra</vt:lpstr>
      <vt:lpstr>Đăng nhập</vt:lpstr>
      <vt:lpstr>Đăng ký </vt:lpstr>
      <vt:lpstr>Đăng xuất </vt:lpstr>
      <vt:lpstr>Đổi mật khẩu </vt:lpstr>
      <vt:lpstr>Thêm người dùng</vt:lpstr>
      <vt:lpstr>Liên hệ </vt:lpstr>
      <vt:lpstr>Xóa người dùng </vt:lpstr>
      <vt:lpstr>Xem thông tin người dùng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2025-05-09T12:34:38Z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2024-11-14T08:11:34Z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e7cf0945-fdd7-4d31-90a5-1f1c95e2c87e</vt:lpwstr>
  </property>
  <property fmtid="{D5CDD505-2E9C-101B-9397-08002B2CF9AE}" pid="7" name="MSIP_Label_defa4170-0d19-0005-0004-bc88714345d2_ActionId">
    <vt:lpwstr>7d946a75-ad1f-4edb-826f-05114a27ba1f</vt:lpwstr>
  </property>
  <property fmtid="{D5CDD505-2E9C-101B-9397-08002B2CF9AE}" pid="8" name="MSIP_Label_defa4170-0d19-0005-0004-bc88714345d2_ContentBits">
    <vt:lpwstr>0</vt:lpwstr>
  </property>
</Properties>
</file>