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749103DF-FB54-4C29-A5D8-07E22A9D5EC6}" xr6:coauthVersionLast="47" xr6:coauthVersionMax="47" xr10:uidLastSave="{00000000-0000-0000-0000-000000000000}"/>
  <bookViews>
    <workbookView xWindow="-120" yWindow="-120" windowWidth="20730" windowHeight="11160" tabRatio="810" xr2:uid="{00000000-000D-0000-FFFF-FFFF00000000}"/>
  </bookViews>
  <sheets>
    <sheet name="Trường hợp kiểm thử" sheetId="1" r:id="rId1"/>
    <sheet name="Báo cáo kiểm tra" sheetId="10" state="hidden" r:id="rId2"/>
    <sheet name="Lọc Tour" sheetId="4" r:id="rId3"/>
    <sheet name="Đánh Giá" sheetId="32" r:id="rId4"/>
    <sheet name="Ngày Giờ" sheetId="21" r:id="rId5"/>
    <sheet name="Chính Sách" sheetId="33" r:id="rId6"/>
    <sheet name="Hoá Đơn" sheetId="28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F5" i="33"/>
  <c r="F4" i="33"/>
  <c r="F4" i="32"/>
  <c r="F5" i="4" l="1"/>
  <c r="F4" i="4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<sst xmlns="http://schemas.openxmlformats.org/spreadsheetml/2006/main" count="587" uniqueCount="275">
  <si>
    <t>TEST CASE SYSTEM SPRINT 3</t>
  </si>
  <si>
    <t>Tên dự án</t>
  </si>
  <si>
    <t>STT</t>
  </si>
  <si>
    <t>Chức năng</t>
  </si>
  <si>
    <t>Sheet Name</t>
  </si>
  <si>
    <t>Mô tả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</si>
  <si>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</si>
  <si>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</si>
  <si>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</si>
  <si>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</si>
  <si>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</si>
  <si>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</si>
  <si>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</si>
  <si>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</si>
  <si>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</si>
  <si>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</si>
  <si>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</si>
  <si>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</si>
  <si>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</si>
  <si>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</si>
  <si>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</si>
  <si>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</si>
  <si>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</si>
  <si>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</si>
  <si>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</si>
  <si>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Đăng nhập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</si>
  <si>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</si>
  <si>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</si>
  <si>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</si>
  <si>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</si>
  <si>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</si>
  <si>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</si>
  <si>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</si>
  <si>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</si>
  <si>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</si>
  <si>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</si>
  <si>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</si>
  <si>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</si>
  <si>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</si>
  <si>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</si>
  <si>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</si>
  <si>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</si>
  <si>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</si>
  <si>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</si>
  <si>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Tổng trường hợp kiểm tra</t>
  </si>
  <si>
    <t>Round 1</t>
  </si>
  <si>
    <t>Round 2</t>
  </si>
  <si>
    <t>Test Case ID</t>
  </si>
  <si>
    <t>Quy trình</t>
  </si>
  <si>
    <t>Điều kiện tiên quyểt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</si>
  <si>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</si>
  <si>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</si>
  <si>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</si>
  <si>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</si>
  <si>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</si>
  <si>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</si>
  <si>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</si>
  <si>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Passed</t>
  </si>
  <si>
    <t>Tổng lần kiểm tra</t>
  </si>
  <si>
    <t>Điều kiện tiên quyết</t>
  </si>
  <si>
    <t> </t>
  </si>
  <si>
    <t>Đăng nhập thành công vào hệ thống</t>
  </si>
  <si>
    <t>Chuyển về trang danh sách các chức vụ</t>
  </si>
  <si>
    <t>24/11/2024</t>
  </si>
  <si>
    <t>Văn bản tồn tại trong hệ thống</t>
  </si>
  <si>
    <t>Lọc Tour</t>
  </si>
  <si>
    <t>Đánh Giá</t>
  </si>
  <si>
    <t>Ngày Giờ</t>
  </si>
  <si>
    <t>Quản lý chinh sách</t>
  </si>
  <si>
    <t>Quản lý hoá đơn</t>
  </si>
  <si>
    <t>Theo địa điểm và mức giá</t>
  </si>
  <si>
    <t>XÂY DỰNG WEBSTE ĐĂT TOUR DU LỊCH TÍCH HỢP CHATBOX VÀ TÌM KIẾM BẰNG GIỌNG NÓI</t>
  </si>
  <si>
    <t>GUI_SHOW Lọc Tour</t>
  </si>
  <si>
    <t>FUNCTION_SHOW Lọc Tour</t>
  </si>
  <si>
    <t>Kiểm tra tính năng lọc tour theo khoảng giá cụ thể</t>
  </si>
  <si>
    <t>1. Mở giao diện Tour.
2. Sử dụng thanh trượt "Lọc theo giá" để giới hạn giá từ 4.000.000 VNĐ đến 5.000.000 VNĐ.</t>
  </si>
  <si>
    <t>Có ít nhất 1 tour trong khoảng giá từ 4.000.000 VNĐ đến 5.000.000 VNĐ.</t>
  </si>
  <si>
    <t>Chỉ các tour có giá trong khoảng 4.000.000–5.000.000 VNĐ được hiển thị (ví dụ như tour Phú Quốc và Côn Đảo)</t>
  </si>
  <si>
    <t>Kiểm tra bộ lọc khu vực hoạt động chính xác</t>
  </si>
  <si>
    <t>1. Mở giao diện Tour.
2. Tick chọn checkbox "Miền Nam".</t>
  </si>
  <si>
    <t>Có ít nhất 1 tour thuộc miền Nam (ví dụ: Phú Quốc, Côn Đảo).</t>
  </si>
  <si>
    <t>Danh sách tour chỉ hiển thị các tour thuộc miền Nam.</t>
  </si>
  <si>
    <t>Kiểm tra hệ thống lọc các tour có đánh giá 5 sao.</t>
  </si>
  <si>
    <t>1. Chọn bộ lọc đánh giá 5 sao.</t>
  </si>
  <si>
    <t>Có ít nhất 1 tour được đánh giá 5 sao (tour Phú Quốc).</t>
  </si>
  <si>
    <t xml:space="preserve"> Chỉ các tour có đánh giá 5 sao được hiển thị.</t>
  </si>
  <si>
    <t>Kiểm tra chức năng sắp xếp danh sách tour theo thứ tự giá từ thấp đến cao.</t>
  </si>
  <si>
    <t>Giao diện có ít nhất 2 tour với giá khác nhau.</t>
  </si>
  <si>
    <t>1. Nhấn vào nút “Sắp xếp theo”.
2. Chọn "Giá tăng dần".</t>
  </si>
  <si>
    <t xml:space="preserve">Tour được hiển thị theo thứ tự giá từ thấp nhất đến cao nhất.
</t>
  </si>
  <si>
    <t>Kiểm tra lọc tour kết hợp điều kiện: giá, điểm đến, đánh giá</t>
  </si>
  <si>
    <t>1. Kéo thanh giá từ 4–6 triệu  
2. Tick “Miền Nam” 
3. Chọn đánh giá ≥ 4 sao</t>
  </si>
  <si>
    <t>Có ít nhất 1 tour thỏa cả ba điều kiện</t>
  </si>
  <si>
    <t>Hiển thị đúng các tour thỏa điều kiện lọc đã chọn</t>
  </si>
  <si>
    <t>Xóa bộ lọc</t>
  </si>
  <si>
    <t>1. Nhấp vào nút "Clear"</t>
  </si>
  <si>
    <t>Đã áp dụng một hoặc nhiều bộ lọc</t>
  </si>
  <si>
    <t>Tất cả các bộ lọc được xóa và hiển thị lại danh sách đầy đủ các tour</t>
  </si>
  <si>
    <t>Hiển thị đánh giá trung bình</t>
  </si>
  <si>
    <t>Hiển thị số điểm đánh giá trung bình (ví dụ: 5.0) một cách nổi bật</t>
  </si>
  <si>
    <t>Hiển thị số lượng đánh giá</t>
  </si>
  <si>
    <t>Hiển thị số lượng đánh giá đã có (ví dụ: (1 đánh giá)) bên cạnh điểm trung bình</t>
  </si>
  <si>
    <t>Hiển thị thông tin người đánh giá</t>
  </si>
  <si>
    <t>Đối với mỗi đánh giá, hiển thị ảnh đại diện (nếu có), tên người đánh giá</t>
  </si>
  <si>
    <t>Hiển thị nội dung đánh giá</t>
  </si>
  <si>
    <t>Mỗi đánh giá hiển thị nội dung nhận xét của khách hàng</t>
  </si>
  <si>
    <t>Hiển thị thông tin chuyến đi của người đánh giá</t>
  </si>
  <si>
    <t xml:space="preserve"> Hiển thị thông tin liên quan đến chuyến đi mà khách hàng đã đánh giá</t>
  </si>
  <si>
    <t>GUI_SHOW Đánh Giá</t>
  </si>
  <si>
    <t>FUNCTION_SHOW Đánh giá</t>
  </si>
  <si>
    <t>(Hiển thị đánh giá hiện có</t>
  </si>
  <si>
    <t>Truy cập vào trang chi tiết tour</t>
  </si>
  <si>
    <t>Phần "Đánh giá của khách hàng" hiển thị các đánh giá đã được gửi trước đó</t>
  </si>
  <si>
    <t>Chọn mức đánh giá khi thêm đánh giá</t>
  </si>
  <si>
    <t>Trong phần "Thêm Đánh giá", nhấp vào một số lượng sao mong muốn</t>
  </si>
  <si>
    <t>Số lượng sao đã chọn được tô màu hoặc có dấu hiệu trực quan cho thấy đã chọn</t>
  </si>
  <si>
    <t>Nhập nội dung đánh giá,</t>
  </si>
  <si>
    <t>Nhập thông tin vào hộp "Nội dung"</t>
  </si>
  <si>
    <t>Nội dung đã nhập hiển thị trong hộp văn bản</t>
  </si>
  <si>
    <t>Gửi đánh giá thành công</t>
  </si>
  <si>
    <t>1. Chọn số lượng sao (tùy chọn).
2. Nhập nội dung đánh giá (tùy chọn).
3. Nhấp vào nút "Gửi Đánh Giá"</t>
  </si>
  <si>
    <t>Đánh giá mới được hiển thị trong phần "Đánh giá của khách hàng" và có thể có thông báo gửi thành công.</t>
  </si>
  <si>
    <t>Kiểm tra thanh lọc theo giá hiển thị đúng.</t>
  </si>
  <si>
    <t>Thanh trượt hiển thị giá từ 0 - 20.000.000 VND, có thể điều chỉnh được bằng chuột</t>
  </si>
  <si>
    <t>Kiểm tra bộ lọc điểm đến hiển thị đúng các vùng.</t>
  </si>
  <si>
    <t>Hiển thị 3 lựa chọn: Miền Bắc, Miền Trung, Miền Nam, kèm theo số lượng tour tương ứng.</t>
  </si>
  <si>
    <t>Kiểm tra bộ lọc đánh giá hiển thị đủ 5 mức sao.</t>
  </si>
  <si>
    <t>Hiển thị 5 lựa chọn từ 1 sao đến 5 sao.</t>
  </si>
  <si>
    <t>GUI-LT01</t>
  </si>
  <si>
    <t>GUI-LT02</t>
  </si>
  <si>
    <t>GUI-LT03</t>
  </si>
  <si>
    <t>GUI-LT04</t>
  </si>
  <si>
    <t>GUI-LT05</t>
  </si>
  <si>
    <t>GUI-LT06</t>
  </si>
  <si>
    <t>FUNC-LT01</t>
  </si>
  <si>
    <t>FUNC-LT02</t>
  </si>
  <si>
    <t>FUNC-LT03</t>
  </si>
  <si>
    <t>FUNC-LT04</t>
  </si>
  <si>
    <t>FUNC-LT05</t>
  </si>
  <si>
    <t>FUNC-LT06</t>
  </si>
  <si>
    <t>Hiển thị danh sách tour theo dạng thẻ.</t>
  </si>
  <si>
    <t>Mỗi thẻ tour hiển thị ảnh, nhãn “Nổi bật”, điểm khởi hành, tên tour, thời gian, số người, giá và nút xem chi tiết.</t>
  </si>
  <si>
    <t>Hiển thị biểu tượng và vị trí rõ ràng (địa điểm, thời gian, số người).</t>
  </si>
  <si>
    <t>Biểu tượng đồng hồ, người, vị trí rõ ràng, dễ hiểu.</t>
  </si>
  <si>
    <t>Hiển thị nhãn “Nổi bật” với các tour được đánh dấu.</t>
  </si>
  <si>
    <t>Các tour có đánh dấu “Nổi bật” hiển thị nhãn ở góc trái trên ảnh.</t>
  </si>
  <si>
    <t>Gửi đánh giá không hợp lệ (thiếu sao hoặc nội dung).</t>
  </si>
  <si>
    <t>1. Không chọn sao hoặc không nhập nội dung.
2. Nhấn “Gửi Đánh Giá.</t>
  </si>
  <si>
    <t>Hiển thị thông báo lỗi yêu cầu điền đầy đủ thông tin.</t>
  </si>
  <si>
    <t>GUI - DG01</t>
  </si>
  <si>
    <t>GUI - DG02</t>
  </si>
  <si>
    <t>GUI - DG03</t>
  </si>
  <si>
    <t>GUI - DG04</t>
  </si>
  <si>
    <t>GUI - DG05</t>
  </si>
  <si>
    <t>FUNC-DG01</t>
  </si>
  <si>
    <t>FUNC-DG02</t>
  </si>
  <si>
    <t>FUNC-DG03</t>
  </si>
  <si>
    <t>FUNC-DG04</t>
  </si>
  <si>
    <t>FUNC-DG05</t>
  </si>
  <si>
    <t>FUNC-DG06</t>
  </si>
  <si>
    <t>FUNC-DG07</t>
  </si>
  <si>
    <t>FUNC-DG08</t>
  </si>
  <si>
    <t xml:space="preserve">Kiểm tra giới hạn ký tự trong ô nội dung đánh giá.
</t>
  </si>
  <si>
    <t>Nhập nội dung quá dài (ví dụ &gt;255 ký tự).</t>
  </si>
  <si>
    <t>Đăng nhập thành công vào hệ thống
Đặt tour thành công
Có giới hạn độ dài nội dung đánh giá.</t>
  </si>
  <si>
    <t>Người dùng đã đăng nhập thành công
Đặt tour thành công
Người dùng chưa điền đầy đủ thông tin.</t>
  </si>
  <si>
    <t>Người dùng đã đăng nhập thành công
Đặt tour thành công
Người dùng đã điền đầy đủ thông tin đánh giá theo yêu cầu</t>
  </si>
  <si>
    <t>Người dùng đã chọn số lượng sao (tùy chọn)
Người dùng đã đăng nhập thành công
Đặt tour thành công</t>
  </si>
  <si>
    <t>Người dùng đã đăng nhập thành công
Đặt tour thành công</t>
  </si>
  <si>
    <t>Tour có ít nhất một đánh giá
Đặt tour thành công
Người dùng đã đăng nhập thành công</t>
  </si>
  <si>
    <t>Tự động cập nhật điểm đánh giá trung bình sau khi gửi đánh giá mới.</t>
  </si>
  <si>
    <t xml:space="preserve">1.Gửi một đánh giá mới.
2. Quan sát điểm trung bình thay đổi.
</t>
  </si>
  <si>
    <t>Đăng nhập thành công vào hệ thống
Đặt tour thành công
Có ít nhất 1 đánh giá trước đó.</t>
  </si>
  <si>
    <t>Điểm trung bình cập nhật chính xác</t>
  </si>
  <si>
    <t>Không cho phép gửi nhiều đánh giá từ cùng 1 người dùng cho 1 tour.</t>
  </si>
  <si>
    <t xml:space="preserve">1.Gửi 1 đánh giá
2.Vào lại phần đánh giá 
2.Thử gửi tiếp lần 2
</t>
  </si>
  <si>
    <t>Đăng nhập thành công vào hệ thống
Đặt tour thành công
Tài khoản đã gửi 1 đánh giá cho tour này.</t>
  </si>
  <si>
    <t>Không có phần đánh giá</t>
  </si>
  <si>
    <t>Chính Sách</t>
  </si>
  <si>
    <t>Hoá Đơn</t>
  </si>
  <si>
    <t>Hiển thị thông tin tour (mã tour, tên tour).</t>
  </si>
  <si>
    <t>Tên tour và mã tour hiển thị rõ ràng, đúng dữ liệu.</t>
  </si>
  <si>
    <t>GUI_SHOW Ngày Giờ</t>
  </si>
  <si>
    <t>GUI - NG01</t>
  </si>
  <si>
    <t>GUI - NG02</t>
  </si>
  <si>
    <t>GUI - NG03</t>
  </si>
  <si>
    <t>GUI - NG04</t>
  </si>
  <si>
    <t>GUI - NG05</t>
  </si>
  <si>
    <t>GUI - NG06</t>
  </si>
  <si>
    <t xml:space="preserve"> Tên tour và mã tour hiển thị rõ ràng, đúng dữ liệu.</t>
  </si>
  <si>
    <t>Hiển thị trường chọn ngày khởi hành và ngày kết thúc.</t>
  </si>
  <si>
    <t>Có thể chọn ngày bằng lịch popup; ngày hiển thị đúng định dạng (dd/MM/yyyy hoặc yyyy-MM-dd).</t>
  </si>
  <si>
    <t>Hiển thị số chỗ còn nhận.</t>
  </si>
  <si>
    <t xml:space="preserve"> Hiển thị chính xác số chỗ trống, ví dụ “Số chỗ còn nhận: 38”.</t>
  </si>
  <si>
    <t>Hiển thị rõ ràng bảng giá từng loại khách.</t>
  </si>
  <si>
    <t>Có dòng riêng cho Người lớn, Trẻ em, Giảm giá, Tổng cộng.</t>
  </si>
  <si>
    <t xml:space="preserve"> Có dòng riêng cho Người lớn, Trẻ em, Giảm giá, Tổng cộng.</t>
  </si>
  <si>
    <t>Hiển thị trường nhập mã giảm giá và nút “Áp dụng”.</t>
  </si>
  <si>
    <t>Ô nhập mã hoạt động tốt, nút “Áp dụng” hiển thị nổi bật.</t>
  </si>
  <si>
    <t>Hiển thị nút “Xác nhận”.</t>
  </si>
  <si>
    <t xml:space="preserve"> Nút hiển thị rõ, mặc định bị vô hiệu hóa nếu chưa đủ điều kiện.</t>
  </si>
  <si>
    <t>Phong</t>
  </si>
  <si>
    <t>Duy</t>
  </si>
  <si>
    <t>Tính tổng tiền khi thay đổi số lượng người lớn/trẻ em.</t>
  </si>
  <si>
    <t>FUNCTION_SHOW Ngày Giờ</t>
  </si>
  <si>
    <t>FUNC-NG01</t>
  </si>
  <si>
    <t>FUNC-NG02</t>
  </si>
  <si>
    <t>FUNC-NG03</t>
  </si>
  <si>
    <t>FUNC-NG04</t>
  </si>
  <si>
    <t>FUNC-NG05</t>
  </si>
  <si>
    <t>1.Đăng nhập thành công
2.Vào phần "TOUR".
3.Chọn 1 tour.
4.Bấm "Đặt ngay".</t>
  </si>
  <si>
    <t>Tổng tiền cập nhật đúng theo công thức:
Tổng = (Người lớn x Giá NL) + (Trẻ em x Giá TE) - Giảm giá.</t>
  </si>
  <si>
    <t>Tự động tính ngày kết thúc dựa trên ngày bắt đầu</t>
  </si>
  <si>
    <t>Đăng nhập thành công vào hệ thống
Tour đã có sẵn số ngày cố định (ví dụ: 3 ngày 2 đêm).</t>
  </si>
  <si>
    <t>Ngày kết thúc tự động hiển thị là 2025-05-11 (sau 3 ngày); không cho chỉnh sửa thủ công ngày kết thúc.</t>
  </si>
  <si>
    <t xml:space="preserve">1.Đăng nhập thành công
2.Vào phần "TOUR".
3.Chọn 1 tour.
4.Bấm "Đặt ngay".
5.Chọn ngày khởi hành (ví dụ: 08/05/2025).
</t>
  </si>
  <si>
    <t>Áp dụng mã giảm giá hợp lệ.</t>
  </si>
  <si>
    <t xml:space="preserve">1.Đăng nhập thành công
2.Vào phần "TOUR".
3.Chọn 1 tour.
4.Bấm "Đặt ngay".
5.Nhập mã giảm hợp lệ.
6.Áp dụng
</t>
  </si>
  <si>
    <t>Đăng nhập thành công vào hệ thống
Mã còn hiệu lực, đúng cú pháp.</t>
  </si>
  <si>
    <t>Hiển thị thông báo:"Áp dụng mã giảm giá thành công"</t>
  </si>
  <si>
    <t>Nhập mã giảm giá không hợp lệ.</t>
  </si>
  <si>
    <t xml:space="preserve">1.Đăng nhập thành công
2.Vào phần "TOUR".
3.Chọn 1 tour.
4.Bấm "Đặt ngay".
5.Nhập mã giảm không hợp lệ.
6.Áp dụng
</t>
  </si>
  <si>
    <t>Hiển thị thông báo:"Mã giảm giá không hợp lệ"</t>
  </si>
  <si>
    <t>Số người chọn vượt quá số chỗ còn nhận.</t>
  </si>
  <si>
    <t xml:space="preserve">1.Đăng nhập thành công
2.Vào phần "TOUR".
3.Chọn 1 tour.
4.Bấm "Đặt ngay".
5.Chọn số người vượt quá số lượng còn trống(vd:40).
</t>
  </si>
  <si>
    <t>Đăng nhập thành công vào hệ thống
Số chỗ còn 40.</t>
  </si>
  <si>
    <t>Hiển thị thông báo:"Không thể thêm số người vướt quá số chỗ còn nhận"</t>
  </si>
  <si>
    <t>Chính sách</t>
  </si>
  <si>
    <t>GUI_SHOW Chính sách</t>
  </si>
  <si>
    <t>GUI-CS01</t>
  </si>
  <si>
    <t>Kiểm tra tiêu đề “Chính Sách Bảo Mật”</t>
  </si>
  <si>
    <t>Hiển thị nổi bật, căn giữa hoặc căn trái rõ ràng, font lớn hơn nội dung</t>
  </si>
  <si>
    <t>FUNCTION_SHOW Chính sách</t>
  </si>
  <si>
    <t>FUNC-CS01</t>
  </si>
  <si>
    <t>Khôi</t>
  </si>
  <si>
    <t>Kiểm tra dữ liệu có hiển thị đầy đủ hay không</t>
  </si>
  <si>
    <t>1.Truy cập vào trang web.
2.Kéo xuống cuối trang.
3.Chọn "Chính sách bảo mật".</t>
  </si>
  <si>
    <t>Hiển thị dữ liệu đầy đủ</t>
  </si>
  <si>
    <t xml:space="preserve">GUI_SHOW Quản lý hoá đơn </t>
  </si>
  <si>
    <t>GUI - QLHD01</t>
  </si>
  <si>
    <t>GUI - QLHD02</t>
  </si>
  <si>
    <t>GUI - QLHD03</t>
  </si>
  <si>
    <t>GUI - QLHD04</t>
  </si>
  <si>
    <t>GUI - QLHD05</t>
  </si>
  <si>
    <t>GUI - QLHD06</t>
  </si>
  <si>
    <t>GUI - QLHD07</t>
  </si>
  <si>
    <t>GUI - QLHD08</t>
  </si>
  <si>
    <t>Kiểm tra tiêu đề trang “Hóa đơn đặt tour du lịch”</t>
  </si>
  <si>
    <t>Kiểm tra thông tin người gửi (công ty)</t>
  </si>
  <si>
    <t>Tiêu đề hiển thị rõ ràng, nổi bật, căn trái hoặc giữa phù hợp</t>
  </si>
  <si>
    <t>Hiển thị đúng tên, địa chỉ, số điện thoại, email</t>
  </si>
  <si>
    <t>Kiểm tra thông tin người nhận hóa đơn</t>
  </si>
  <si>
    <t>Hiển thị rõ tên, địa chỉ, số điện thoại, email khách hàng</t>
  </si>
  <si>
    <t>Kiểm tra ngày tạo hóa đơn</t>
  </si>
  <si>
    <t>Hiển thị đúng định dạng ngày: dd-mm-yyyy</t>
  </si>
  <si>
    <t>Kiểm tra bảng danh sách số lượng, đơn giá, điểm đến, tổng tiền</t>
  </si>
  <si>
    <t>Căn lề thẳng hàng, rõ ràng, dễ nhìn</t>
  </si>
  <si>
    <t>Kiểm tra khu vực phương thức thanh toán</t>
  </si>
  <si>
    <t>Hiển thị đúng biểu tượng, trạng thái và chú thích “Thanh toán tại văn phòng”</t>
  </si>
  <si>
    <t>Kiểm tra tổng tiền, giảm giá, thuế</t>
  </si>
  <si>
    <t>Hiển thị rõ, đúng định dạng tiền tệ (VNĐ), dễ so sánh</t>
  </si>
  <si>
    <t>Kiểm tra nút "Print" và "Gửi hóa đơn cho khách hàng"</t>
  </si>
  <si>
    <t>Các nút được căn đều, màu sắc rõ ràng, có icon nếu có</t>
  </si>
  <si>
    <t>FUNCTION_SHOW Quản lý hoá đơn</t>
  </si>
  <si>
    <t>FUNC-QLHD01</t>
  </si>
  <si>
    <t>FUNC-QLHD02</t>
  </si>
  <si>
    <t>Kiểm tra nút “Print” hoạt động</t>
  </si>
  <si>
    <t>Click vào nút “Print”</t>
  </si>
  <si>
    <t>Trình duyệt hỗ trợ in</t>
  </si>
  <si>
    <t>Hiện cửa sổ in, in được hóa đơn định dạng đẹp</t>
  </si>
  <si>
    <t>Kiểm tra nút “Gửi hóa đơn cho khách hàng” hoạt động</t>
  </si>
  <si>
    <t>Click vào nút "Gửi hoá đơn cho khách hàng"</t>
  </si>
  <si>
    <t>Email khách hàng đã lưu trong hệ thống</t>
  </si>
  <si>
    <t>Gửi email chứa hóa đơn thành công, có thông báo</t>
  </si>
  <si>
    <t xml:space="preserve">Duy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</si>
</sst>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;@"/>
    <numFmt numFmtId="165" formatCode="mm/dd/yy"/>
    <numFmt numFmtId="166" formatCode="0;[Red]0"/>
  </numFmts>
  <fonts count="47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sz val="12"/>
      <name val="Times New Roman"/>
      <family val="1"/>
    </font>
    <font>
      <sz val="10"/>
      <color indexed="63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8"/>
      <name val="Times New Roman"/>
      <family val="1"/>
    </font>
    <font>
      <b/>
      <sz val="24"/>
      <name val="Times New Roman"/>
      <family val="1"/>
    </font>
    <font>
      <b/>
      <sz val="14"/>
      <color indexed="9"/>
      <name val="Times New Roman"/>
      <family val="1"/>
    </font>
    <font>
      <b/>
      <sz val="16"/>
      <color indexed="9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b/>
      <sz val="18"/>
      <color indexed="9"/>
      <name val="Times New Roman"/>
      <family val="1"/>
    </font>
    <font>
      <sz val="18"/>
      <name val="Times New Roman"/>
      <family val="1"/>
    </font>
    <font>
      <b/>
      <sz val="14"/>
      <color rgb="FFFFFFFF"/>
      <name val="Times New Roman"/>
      <family val="1"/>
    </font>
    <font>
      <b/>
      <sz val="18"/>
      <color rgb="FFFFFFFF"/>
      <name val="Times New Roman"/>
      <family val="1"/>
    </font>
    <font>
      <sz val="14"/>
      <color rgb="FF333333"/>
      <name val="Times New Roman"/>
      <family val="1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b/>
      <sz val="13"/>
      <color theme="0"/>
      <name val="Times New Roman"/>
      <family val="1"/>
    </font>
    <font>
      <b/>
      <sz val="12"/>
      <color theme="0"/>
      <name val="Times New Roman"/>
      <family val="1"/>
    </font>
    <font>
      <b/>
      <sz val="13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name val="Times New Roman"/>
      <family val="1"/>
    </font>
    <font>
      <sz val="13"/>
      <color theme="0"/>
      <name val="Calibri"/>
      <family val="2"/>
      <scheme val="minor"/>
    </font>
    <font>
      <sz val="13"/>
      <color rgb="FF000000"/>
      <name val="Times New Roman"/>
      <family val="1"/>
    </font>
    <font>
      <sz val="13"/>
      <color theme="1"/>
      <name val="Calibri"/>
      <family val="2"/>
      <scheme val="minor"/>
    </font>
    <font>
      <sz val="13"/>
      <color rgb="FF000000"/>
      <name val="Times New Roman"/>
      <family val="1"/>
      <charset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rgb="FFFF0000"/>
      <name val="Times New Roman"/>
      <family val="1"/>
    </font>
    <font>
      <sz val="13"/>
      <color theme="1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rgb="FF008080"/>
        <bgColor rgb="FF008080"/>
      </patternFill>
    </fill>
    <fill>
      <patternFill patternType="solid">
        <fgColor theme="8" tint="0.59999389629810485"/>
        <bgColor indexed="3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0"/>
        <bgColor indexed="41"/>
      </patternFill>
    </fill>
    <fill>
      <patternFill patternType="solid">
        <fgColor rgb="FFFFFFFF"/>
        <bgColor rgb="FFFFFFCC"/>
      </patternFill>
    </fill>
  </fills>
  <borders count="41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  <xf numFmtId="0" fontId="44" fillId="0" borderId="0" applyNumberFormat="0" applyFill="0" applyBorder="0" applyAlignment="0" applyProtection="0"/>
  </cellStyleXfs>
  <cellXfs count="206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8" fillId="0" borderId="0" xfId="0" applyFont="1" applyAlignment="1">
      <alignment horizontal="center" vertical="top"/>
    </xf>
    <xf numFmtId="164" fontId="8" fillId="0" borderId="0" xfId="0" applyNumberFormat="1" applyFont="1"/>
    <xf numFmtId="0" fontId="8" fillId="0" borderId="0" xfId="0" applyFont="1"/>
    <xf numFmtId="0" fontId="9" fillId="0" borderId="0" xfId="0" applyFont="1"/>
    <xf numFmtId="0" fontId="13" fillId="0" borderId="0" xfId="0" applyFont="1"/>
    <xf numFmtId="0" fontId="8" fillId="0" borderId="0" xfId="0" applyFont="1" applyAlignment="1">
      <alignment horizontal="left" vertical="top" wrapText="1"/>
    </xf>
    <xf numFmtId="0" fontId="6" fillId="0" borderId="0" xfId="0" applyFont="1"/>
    <xf numFmtId="0" fontId="5" fillId="0" borderId="13" xfId="1" applyFont="1" applyBorder="1" applyAlignment="1" applyProtection="1">
      <alignment horizontal="center"/>
    </xf>
    <xf numFmtId="166" fontId="5" fillId="0" borderId="13" xfId="2" applyNumberFormat="1" applyFont="1" applyBorder="1" applyAlignment="1" applyProtection="1">
      <alignment horizontal="center"/>
    </xf>
    <xf numFmtId="1" fontId="5" fillId="0" borderId="13" xfId="2" applyNumberFormat="1" applyFont="1" applyBorder="1" applyAlignment="1" applyProtection="1">
      <alignment horizontal="center"/>
    </xf>
    <xf numFmtId="0" fontId="5" fillId="3" borderId="0" xfId="1" applyFont="1" applyFill="1" applyBorder="1" applyAlignment="1" applyProtection="1">
      <alignment horizontal="center"/>
    </xf>
    <xf numFmtId="0" fontId="4" fillId="3" borderId="4" xfId="1" applyFont="1" applyFill="1" applyBorder="1" applyAlignment="1" applyProtection="1"/>
    <xf numFmtId="0" fontId="14" fillId="3" borderId="5" xfId="1" applyFont="1" applyFill="1" applyBorder="1" applyAlignment="1" applyProtection="1">
      <alignment horizontal="center"/>
    </xf>
    <xf numFmtId="0" fontId="26" fillId="3" borderId="6" xfId="1" applyFont="1" applyFill="1" applyBorder="1" applyAlignment="1" applyProtection="1">
      <alignment horizontal="center"/>
    </xf>
    <xf numFmtId="0" fontId="26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26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4" fillId="0" borderId="7" xfId="1" applyFont="1" applyBorder="1" applyAlignment="1" applyProtection="1">
      <alignment horizontal="left"/>
    </xf>
    <xf numFmtId="0" fontId="5" fillId="0" borderId="8" xfId="1" applyFont="1" applyBorder="1" applyAlignment="1" applyProtection="1"/>
    <xf numFmtId="0" fontId="5" fillId="0" borderId="7" xfId="1" applyFont="1" applyBorder="1" applyAlignment="1" applyProtection="1"/>
    <xf numFmtId="2" fontId="14" fillId="0" borderId="3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4" fillId="0" borderId="9" xfId="1" applyFont="1" applyBorder="1" applyAlignment="1" applyProtection="1">
      <alignment horizontal="left"/>
    </xf>
    <xf numFmtId="0" fontId="5" fillId="0" borderId="10" xfId="1" applyFont="1" applyBorder="1" applyAlignment="1" applyProtection="1"/>
    <xf numFmtId="0" fontId="5" fillId="0" borderId="11" xfId="1" applyFont="1" applyBorder="1" applyAlignment="1" applyProtection="1"/>
    <xf numFmtId="2" fontId="14" fillId="0" borderId="12" xfId="1" applyNumberFormat="1" applyFont="1" applyBorder="1" applyAlignment="1" applyProtection="1">
      <alignment horizontal="right" wrapText="1"/>
    </xf>
    <xf numFmtId="0" fontId="12" fillId="0" borderId="0" xfId="0" applyFont="1"/>
    <xf numFmtId="0" fontId="20" fillId="0" borderId="0" xfId="0" applyFont="1" applyAlignment="1">
      <alignment horizontal="center" vertical="top"/>
    </xf>
    <xf numFmtId="164" fontId="20" fillId="0" borderId="0" xfId="0" applyNumberFormat="1" applyFont="1"/>
    <xf numFmtId="0" fontId="20" fillId="0" borderId="0" xfId="0" applyFont="1"/>
    <xf numFmtId="9" fontId="26" fillId="3" borderId="14" xfId="2" applyFont="1" applyFill="1" applyBorder="1" applyAlignment="1" applyProtection="1">
      <alignment horizontal="center"/>
    </xf>
    <xf numFmtId="0" fontId="5" fillId="0" borderId="14" xfId="1" applyFont="1" applyBorder="1" applyAlignment="1" applyProtection="1">
      <alignment horizontal="center" wrapText="1"/>
    </xf>
    <xf numFmtId="0" fontId="6" fillId="0" borderId="13" xfId="0" applyFont="1" applyBorder="1" applyAlignment="1">
      <alignment horizontal="center"/>
    </xf>
    <xf numFmtId="0" fontId="22" fillId="4" borderId="2" xfId="0" applyFont="1" applyFill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8" fillId="0" borderId="0" xfId="0" applyFont="1"/>
    <xf numFmtId="0" fontId="18" fillId="0" borderId="0" xfId="0" applyFont="1" applyAlignment="1">
      <alignment horizontal="center" vertical="center"/>
    </xf>
    <xf numFmtId="0" fontId="14" fillId="9" borderId="0" xfId="0" applyFont="1" applyFill="1" applyAlignment="1">
      <alignment vertical="center"/>
    </xf>
    <xf numFmtId="0" fontId="5" fillId="2" borderId="13" xfId="1" applyFont="1" applyFill="1" applyBorder="1" applyAlignment="1" applyProtection="1">
      <alignment horizontal="center"/>
    </xf>
    <xf numFmtId="0" fontId="4" fillId="2" borderId="13" xfId="1" applyFont="1" applyFill="1" applyBorder="1" applyAlignment="1" applyProtection="1"/>
    <xf numFmtId="166" fontId="4" fillId="2" borderId="13" xfId="1" applyNumberFormat="1" applyFont="1" applyFill="1" applyBorder="1" applyAlignment="1" applyProtection="1">
      <alignment horizontal="center"/>
    </xf>
    <xf numFmtId="0" fontId="27" fillId="2" borderId="13" xfId="0" applyFont="1" applyFill="1" applyBorder="1"/>
    <xf numFmtId="0" fontId="6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14" fontId="42" fillId="0" borderId="17" xfId="0" applyNumberFormat="1" applyFont="1" applyBorder="1" applyAlignment="1">
      <alignment horizontal="center" vertical="center"/>
    </xf>
    <xf numFmtId="0" fontId="6" fillId="0" borderId="13" xfId="0" applyFont="1" applyBorder="1"/>
    <xf numFmtId="0" fontId="5" fillId="0" borderId="19" xfId="1" applyFont="1" applyBorder="1" applyAlignment="1" applyProtection="1">
      <alignment horizontal="center" wrapText="1"/>
    </xf>
    <xf numFmtId="0" fontId="40" fillId="0" borderId="19" xfId="0" applyFont="1" applyBorder="1" applyAlignment="1">
      <alignment horizontal="left" vertical="center" wrapText="1"/>
    </xf>
    <xf numFmtId="0" fontId="40" fillId="0" borderId="19" xfId="0" applyFont="1" applyBorder="1" applyAlignment="1">
      <alignment horizontal="left" vertical="center"/>
    </xf>
    <xf numFmtId="0" fontId="40" fillId="10" borderId="19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 wrapText="1"/>
    </xf>
    <xf numFmtId="165" fontId="6" fillId="0" borderId="0" xfId="0" applyNumberFormat="1" applyFont="1" applyAlignment="1">
      <alignment horizontal="center" vertical="top" wrapText="1"/>
    </xf>
    <xf numFmtId="0" fontId="19" fillId="2" borderId="21" xfId="0" applyFont="1" applyFill="1" applyBorder="1" applyAlignment="1">
      <alignment horizontal="center" vertical="center"/>
    </xf>
    <xf numFmtId="0" fontId="5" fillId="0" borderId="20" xfId="1" applyFont="1" applyBorder="1" applyAlignment="1" applyProtection="1"/>
    <xf numFmtId="0" fontId="5" fillId="0" borderId="20" xfId="1" applyFont="1" applyBorder="1" applyProtection="1">
      <alignment vertical="center"/>
    </xf>
    <xf numFmtId="0" fontId="5" fillId="0" borderId="20" xfId="1" applyFont="1" applyBorder="1" applyAlignment="1" applyProtection="1">
      <alignment horizontal="center" wrapText="1"/>
    </xf>
    <xf numFmtId="0" fontId="6" fillId="3" borderId="13" xfId="3" applyFont="1" applyFill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3" xfId="0" quotePrefix="1" applyFont="1" applyBorder="1" applyAlignment="1">
      <alignment vertical="center" wrapText="1"/>
    </xf>
    <xf numFmtId="0" fontId="42" fillId="0" borderId="17" xfId="0" applyFont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4" fillId="0" borderId="29" xfId="1" applyFont="1" applyBorder="1" applyAlignment="1" applyProtection="1">
      <alignment horizontal="center" vertical="center"/>
    </xf>
    <xf numFmtId="0" fontId="14" fillId="0" borderId="29" xfId="1" applyFont="1" applyBorder="1" applyAlignment="1" applyProtection="1">
      <alignment horizontal="center"/>
    </xf>
    <xf numFmtId="0" fontId="14" fillId="0" borderId="29" xfId="1" applyFont="1" applyBorder="1" applyAlignment="1" applyProtection="1">
      <alignment horizontal="center" vertical="top"/>
    </xf>
    <xf numFmtId="0" fontId="6" fillId="0" borderId="29" xfId="0" applyFont="1" applyBorder="1" applyAlignment="1">
      <alignment horizontal="center"/>
    </xf>
    <xf numFmtId="0" fontId="14" fillId="0" borderId="25" xfId="1" applyFont="1" applyBorder="1" applyProtection="1">
      <alignment vertical="center"/>
    </xf>
    <xf numFmtId="0" fontId="24" fillId="0" borderId="25" xfId="1" applyFont="1" applyBorder="1" applyAlignment="1" applyProtection="1">
      <alignment vertical="top" wrapText="1"/>
    </xf>
    <xf numFmtId="0" fontId="5" fillId="0" borderId="25" xfId="1" applyFont="1" applyBorder="1" applyAlignment="1" applyProtection="1">
      <alignment wrapText="1"/>
    </xf>
    <xf numFmtId="0" fontId="14" fillId="0" borderId="33" xfId="1" applyFont="1" applyBorder="1" applyProtection="1">
      <alignment vertical="center"/>
    </xf>
    <xf numFmtId="0" fontId="24" fillId="0" borderId="33" xfId="1" applyFont="1" applyBorder="1" applyAlignment="1" applyProtection="1">
      <alignment vertical="top" wrapText="1"/>
    </xf>
    <xf numFmtId="0" fontId="14" fillId="0" borderId="33" xfId="1" applyFont="1" applyBorder="1" applyAlignment="1" applyProtection="1"/>
    <xf numFmtId="0" fontId="25" fillId="0" borderId="33" xfId="1" applyFont="1" applyBorder="1" applyAlignment="1" applyProtection="1"/>
    <xf numFmtId="0" fontId="4" fillId="2" borderId="33" xfId="1" applyFont="1" applyFill="1" applyBorder="1" applyAlignment="1" applyProtection="1">
      <alignment horizontal="center" vertical="center"/>
    </xf>
    <xf numFmtId="0" fontId="4" fillId="2" borderId="33" xfId="1" applyFont="1" applyFill="1" applyBorder="1" applyAlignment="1" applyProtection="1">
      <alignment horizontal="center" vertical="center" wrapText="1"/>
    </xf>
    <xf numFmtId="0" fontId="21" fillId="0" borderId="29" xfId="0" applyFont="1" applyBorder="1" applyAlignment="1">
      <alignment horizontal="center"/>
    </xf>
    <xf numFmtId="0" fontId="21" fillId="0" borderId="29" xfId="0" applyFont="1" applyBorder="1" applyAlignment="1">
      <alignment vertical="center" wrapText="1"/>
    </xf>
    <xf numFmtId="0" fontId="5" fillId="0" borderId="33" xfId="1" applyFont="1" applyBorder="1" applyAlignment="1" applyProtection="1">
      <alignment horizontal="center"/>
    </xf>
    <xf numFmtId="166" fontId="5" fillId="0" borderId="33" xfId="2" applyNumberFormat="1" applyFont="1" applyBorder="1" applyAlignment="1" applyProtection="1">
      <alignment horizontal="center"/>
    </xf>
    <xf numFmtId="1" fontId="5" fillId="0" borderId="33" xfId="2" applyNumberFormat="1" applyFont="1" applyBorder="1" applyAlignment="1" applyProtection="1">
      <alignment horizontal="center"/>
    </xf>
    <xf numFmtId="0" fontId="21" fillId="0" borderId="25" xfId="0" applyFont="1" applyBorder="1" applyAlignment="1">
      <alignment horizontal="center"/>
    </xf>
    <xf numFmtId="0" fontId="21" fillId="0" borderId="25" xfId="0" applyFont="1" applyBorder="1" applyAlignment="1">
      <alignment vertical="center" wrapText="1"/>
    </xf>
    <xf numFmtId="0" fontId="21" fillId="0" borderId="34" xfId="0" applyFont="1" applyBorder="1" applyAlignment="1">
      <alignment horizontal="center"/>
    </xf>
    <xf numFmtId="0" fontId="21" fillId="0" borderId="34" xfId="0" applyFont="1" applyBorder="1" applyAlignment="1">
      <alignment vertical="center" wrapText="1"/>
    </xf>
    <xf numFmtId="0" fontId="40" fillId="0" borderId="37" xfId="0" applyFont="1" applyBorder="1" applyAlignment="1">
      <alignment horizontal="left" vertical="center" wrapText="1"/>
    </xf>
    <xf numFmtId="0" fontId="40" fillId="0" borderId="37" xfId="0" applyFont="1" applyBorder="1" applyAlignment="1">
      <alignment horizontal="left" vertical="center"/>
    </xf>
    <xf numFmtId="0" fontId="40" fillId="10" borderId="37" xfId="0" applyFont="1" applyFill="1" applyBorder="1" applyAlignment="1">
      <alignment horizontal="left" vertical="center" wrapText="1"/>
    </xf>
    <xf numFmtId="0" fontId="40" fillId="0" borderId="37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20" fillId="0" borderId="13" xfId="0" applyFont="1" applyBorder="1"/>
    <xf numFmtId="0" fontId="18" fillId="2" borderId="13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top" wrapText="1"/>
    </xf>
    <xf numFmtId="0" fontId="15" fillId="0" borderId="13" xfId="0" applyFont="1" applyBorder="1"/>
    <xf numFmtId="0" fontId="5" fillId="0" borderId="13" xfId="1" applyFont="1" applyBorder="1" applyAlignment="1" applyProtection="1">
      <alignment horizontal="right"/>
    </xf>
    <xf numFmtId="0" fontId="34" fillId="8" borderId="13" xfId="0" applyFont="1" applyFill="1" applyBorder="1" applyAlignment="1">
      <alignment horizontal="center" vertical="center"/>
    </xf>
    <xf numFmtId="164" fontId="34" fillId="8" borderId="13" xfId="0" applyNumberFormat="1" applyFont="1" applyFill="1" applyBorder="1" applyAlignment="1">
      <alignment horizontal="center" vertical="center"/>
    </xf>
    <xf numFmtId="0" fontId="34" fillId="7" borderId="13" xfId="0" applyFont="1" applyFill="1" applyBorder="1"/>
    <xf numFmtId="0" fontId="6" fillId="0" borderId="13" xfId="0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center" vertical="top"/>
    </xf>
    <xf numFmtId="0" fontId="30" fillId="5" borderId="13" xfId="0" applyFont="1" applyFill="1" applyBorder="1"/>
    <xf numFmtId="0" fontId="29" fillId="5" borderId="13" xfId="0" applyFont="1" applyFill="1" applyBorder="1" applyAlignment="1">
      <alignment horizontal="center" vertical="center"/>
    </xf>
    <xf numFmtId="0" fontId="29" fillId="5" borderId="13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/>
    </xf>
    <xf numFmtId="164" fontId="35" fillId="8" borderId="13" xfId="0" applyNumberFormat="1" applyFont="1" applyFill="1" applyBorder="1" applyAlignment="1">
      <alignment horizontal="center" vertical="center"/>
    </xf>
    <xf numFmtId="0" fontId="40" fillId="0" borderId="13" xfId="0" applyFont="1" applyBorder="1" applyAlignment="1">
      <alignment horizontal="left" vertical="center"/>
    </xf>
    <xf numFmtId="14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vertical="center"/>
    </xf>
    <xf numFmtId="0" fontId="6" fillId="0" borderId="13" xfId="0" applyFont="1" applyBorder="1" applyAlignment="1">
      <alignment vertical="center"/>
    </xf>
    <xf numFmtId="0" fontId="31" fillId="0" borderId="13" xfId="0" applyFont="1" applyBorder="1"/>
    <xf numFmtId="0" fontId="41" fillId="0" borderId="13" xfId="0" applyFont="1" applyBorder="1" applyAlignment="1">
      <alignment vertical="center"/>
    </xf>
    <xf numFmtId="0" fontId="42" fillId="0" borderId="13" xfId="0" applyFont="1" applyBorder="1" applyAlignment="1">
      <alignment horizontal="center" vertical="center"/>
    </xf>
    <xf numFmtId="0" fontId="41" fillId="0" borderId="13" xfId="0" applyFont="1" applyBorder="1"/>
    <xf numFmtId="0" fontId="6" fillId="3" borderId="13" xfId="3" applyFont="1" applyFill="1" applyBorder="1" applyAlignment="1">
      <alignment horizontal="left" vertical="top" wrapText="1"/>
    </xf>
    <xf numFmtId="0" fontId="40" fillId="0" borderId="13" xfId="0" applyFont="1" applyBorder="1" applyAlignment="1">
      <alignment horizontal="left" vertical="center" wrapText="1"/>
    </xf>
    <xf numFmtId="0" fontId="5" fillId="0" borderId="13" xfId="4" applyFont="1" applyBorder="1" applyAlignment="1">
      <alignment horizontal="center" vertical="center" wrapText="1"/>
    </xf>
    <xf numFmtId="0" fontId="5" fillId="0" borderId="13" xfId="4" applyFont="1" applyBorder="1" applyAlignment="1">
      <alignment horizontal="center" vertical="center"/>
    </xf>
    <xf numFmtId="0" fontId="45" fillId="0" borderId="37" xfId="0" applyFont="1" applyBorder="1" applyAlignment="1">
      <alignment horizontal="left" vertical="center"/>
    </xf>
    <xf numFmtId="0" fontId="23" fillId="4" borderId="13" xfId="0" applyFont="1" applyFill="1" applyBorder="1" applyAlignment="1">
      <alignment horizontal="left" vertical="center"/>
    </xf>
    <xf numFmtId="0" fontId="23" fillId="4" borderId="35" xfId="0" applyFont="1" applyFill="1" applyBorder="1" applyAlignment="1">
      <alignment horizontal="left" vertical="center"/>
    </xf>
    <xf numFmtId="0" fontId="23" fillId="4" borderId="36" xfId="0" applyFont="1" applyFill="1" applyBorder="1" applyAlignment="1">
      <alignment horizontal="left" vertical="center"/>
    </xf>
    <xf numFmtId="0" fontId="23" fillId="4" borderId="37" xfId="0" applyFont="1" applyFill="1" applyBorder="1" applyAlignment="1">
      <alignment horizontal="left" vertical="center"/>
    </xf>
    <xf numFmtId="0" fontId="10" fillId="0" borderId="13" xfId="0" applyFont="1" applyBorder="1"/>
    <xf numFmtId="0" fontId="23" fillId="4" borderId="16" xfId="0" applyFont="1" applyFill="1" applyBorder="1" applyAlignment="1">
      <alignment horizontal="left" vertical="center"/>
    </xf>
    <xf numFmtId="0" fontId="12" fillId="0" borderId="13" xfId="0" applyFont="1" applyBorder="1"/>
    <xf numFmtId="0" fontId="12" fillId="0" borderId="1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14" fontId="46" fillId="0" borderId="13" xfId="0" applyNumberFormat="1" applyFont="1" applyBorder="1" applyAlignment="1">
      <alignment horizontal="left" vertical="center"/>
    </xf>
    <xf numFmtId="0" fontId="23" fillId="4" borderId="39" xfId="0" applyFont="1" applyFill="1" applyBorder="1" applyAlignment="1">
      <alignment horizontal="left" vertical="center" wrapText="1"/>
    </xf>
    <xf numFmtId="0" fontId="23" fillId="4" borderId="40" xfId="0" applyFont="1" applyFill="1" applyBorder="1" applyAlignment="1">
      <alignment horizontal="left" vertical="center" wrapText="1"/>
    </xf>
    <xf numFmtId="0" fontId="23" fillId="4" borderId="38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164" fontId="14" fillId="0" borderId="33" xfId="1" applyNumberFormat="1" applyFont="1" applyBorder="1" applyAlignment="1" applyProtection="1">
      <alignment horizontal="center" vertical="center"/>
    </xf>
    <xf numFmtId="0" fontId="14" fillId="0" borderId="33" xfId="1" applyFont="1" applyBorder="1" applyAlignment="1" applyProtection="1">
      <alignment horizontal="center" vertical="center" wrapText="1"/>
    </xf>
    <xf numFmtId="0" fontId="6" fillId="0" borderId="29" xfId="0" applyFont="1" applyBorder="1" applyAlignment="1">
      <alignment horizontal="center"/>
    </xf>
    <xf numFmtId="0" fontId="14" fillId="0" borderId="29" xfId="1" applyFont="1" applyBorder="1" applyAlignment="1" applyProtection="1">
      <alignment horizontal="left"/>
    </xf>
    <xf numFmtId="0" fontId="24" fillId="0" borderId="25" xfId="1" applyFont="1" applyBorder="1" applyAlignment="1" applyProtection="1">
      <alignment vertical="top" wrapText="1"/>
    </xf>
    <xf numFmtId="0" fontId="14" fillId="0" borderId="33" xfId="1" applyFont="1" applyBorder="1" applyAlignment="1" applyProtection="1">
      <alignment horizontal="center" vertical="center"/>
    </xf>
    <xf numFmtId="15" fontId="6" fillId="0" borderId="30" xfId="0" applyNumberFormat="1" applyFont="1" applyBorder="1" applyAlignment="1">
      <alignment horizontal="center"/>
    </xf>
    <xf numFmtId="15" fontId="6" fillId="0" borderId="31" xfId="0" applyNumberFormat="1" applyFont="1" applyBorder="1" applyAlignment="1">
      <alignment horizontal="center"/>
    </xf>
    <xf numFmtId="15" fontId="6" fillId="0" borderId="32" xfId="0" applyNumberFormat="1" applyFont="1" applyBorder="1" applyAlignment="1">
      <alignment horizontal="center"/>
    </xf>
    <xf numFmtId="0" fontId="14" fillId="0" borderId="30" xfId="1" applyFont="1" applyBorder="1" applyAlignment="1" applyProtection="1">
      <alignment horizontal="center" vertical="top"/>
    </xf>
    <xf numFmtId="0" fontId="14" fillId="0" borderId="31" xfId="1" applyFont="1" applyBorder="1" applyAlignment="1" applyProtection="1">
      <alignment horizontal="center" vertical="top"/>
    </xf>
    <xf numFmtId="0" fontId="14" fillId="0" borderId="32" xfId="1" applyFont="1" applyBorder="1" applyAlignment="1" applyProtection="1">
      <alignment horizontal="center" vertical="top"/>
    </xf>
    <xf numFmtId="0" fontId="23" fillId="0" borderId="30" xfId="0" applyFont="1" applyBorder="1" applyAlignment="1">
      <alignment horizontal="center"/>
    </xf>
    <xf numFmtId="0" fontId="23" fillId="0" borderId="3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4" fillId="0" borderId="29" xfId="1" applyFont="1" applyBorder="1" applyAlignment="1" applyProtection="1">
      <alignment horizontal="center"/>
    </xf>
    <xf numFmtId="0" fontId="23" fillId="4" borderId="13" xfId="0" applyFont="1" applyFill="1" applyBorder="1" applyAlignment="1">
      <alignment horizontal="left" vertical="center"/>
    </xf>
    <xf numFmtId="0" fontId="38" fillId="0" borderId="35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32" fillId="0" borderId="37" xfId="0" applyFont="1" applyBorder="1" applyAlignment="1">
      <alignment horizontal="center"/>
    </xf>
    <xf numFmtId="0" fontId="28" fillId="0" borderId="35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28" fillId="0" borderId="37" xfId="0" applyFont="1" applyBorder="1" applyAlignment="1">
      <alignment horizontal="center"/>
    </xf>
    <xf numFmtId="0" fontId="34" fillId="8" borderId="13" xfId="0" applyFont="1" applyFill="1" applyBorder="1" applyAlignment="1">
      <alignment horizontal="center" vertical="center"/>
    </xf>
    <xf numFmtId="0" fontId="34" fillId="8" borderId="13" xfId="0" applyFont="1" applyFill="1" applyBorder="1" applyAlignment="1">
      <alignment horizontal="center" vertical="center" wrapText="1"/>
    </xf>
    <xf numFmtId="0" fontId="34" fillId="7" borderId="13" xfId="0" applyFont="1" applyFill="1" applyBorder="1" applyAlignment="1">
      <alignment horizontal="center"/>
    </xf>
    <xf numFmtId="0" fontId="0" fillId="0" borderId="0" xfId="0"/>
    <xf numFmtId="0" fontId="28" fillId="0" borderId="13" xfId="0" applyFont="1" applyBorder="1" applyAlignment="1">
      <alignment horizontal="center"/>
    </xf>
    <xf numFmtId="0" fontId="35" fillId="8" borderId="13" xfId="0" applyFont="1" applyFill="1" applyBorder="1" applyAlignment="1">
      <alignment horizontal="center" vertical="center"/>
    </xf>
    <xf numFmtId="0" fontId="35" fillId="8" borderId="13" xfId="0" applyFont="1" applyFill="1" applyBorder="1" applyAlignment="1">
      <alignment horizontal="center" vertical="center" wrapText="1"/>
    </xf>
    <xf numFmtId="0" fontId="36" fillId="7" borderId="13" xfId="0" applyFont="1" applyFill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/>
    </xf>
    <xf numFmtId="0" fontId="37" fillId="7" borderId="13" xfId="0" applyFont="1" applyFill="1" applyBorder="1" applyAlignment="1">
      <alignment horizontal="center" vertical="center"/>
    </xf>
    <xf numFmtId="0" fontId="33" fillId="6" borderId="35" xfId="0" applyFont="1" applyFill="1" applyBorder="1" applyAlignment="1">
      <alignment horizontal="left" vertical="center"/>
    </xf>
    <xf numFmtId="0" fontId="33" fillId="6" borderId="36" xfId="0" applyFont="1" applyFill="1" applyBorder="1" applyAlignment="1">
      <alignment horizontal="left" vertical="center"/>
    </xf>
    <xf numFmtId="0" fontId="33" fillId="6" borderId="37" xfId="0" applyFont="1" applyFill="1" applyBorder="1" applyAlignment="1">
      <alignment horizontal="left" vertical="center"/>
    </xf>
    <xf numFmtId="0" fontId="16" fillId="0" borderId="36" xfId="0" applyFont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39" fillId="7" borderId="13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left" vertical="center"/>
    </xf>
    <xf numFmtId="0" fontId="36" fillId="7" borderId="13" xfId="0" applyFont="1" applyFill="1" applyBorder="1" applyAlignment="1">
      <alignment horizontal="center"/>
    </xf>
    <xf numFmtId="0" fontId="39" fillId="7" borderId="13" xfId="0" applyFont="1" applyFill="1" applyBorder="1" applyAlignment="1">
      <alignment horizontal="center"/>
    </xf>
    <xf numFmtId="0" fontId="23" fillId="6" borderId="18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5">
    <cellStyle name="Hyperlink" xfId="4" builtinId="8"/>
    <cellStyle name="Normal" xfId="0" builtinId="0"/>
    <cellStyle name="Normal 10" xfId="1" xr:uid="{00000000-0005-0000-0000-000001000000}"/>
    <cellStyle name="Normal_Sheet1" xfId="3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23" Type="http://schemas.microsoft.com/office/2017/10/relationships/person" Target="persons/person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1229589</xdr:colOff>
      <xdr:row>5</xdr:row>
      <xdr:rowOff>225136</xdr:rowOff>
    </xdr:from>
    <xdr:to>
      <xdr:col>5</xdr:col>
      <xdr:colOff>2701635</xdr:colOff>
      <xdr:row>9</xdr:row>
      <xdr:rowOff>178281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C6FAFA-1DDE-39C7-9918-BE29D23D3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8680" y="1524000"/>
          <a:ext cx="11672455" cy="5979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136069</xdr:colOff>
      <xdr:row>5</xdr:row>
      <xdr:rowOff>149678</xdr:rowOff>
    </xdr:from>
    <xdr:to>
      <xdr:col>2</xdr:col>
      <xdr:colOff>571499</xdr:colOff>
      <xdr:row>37</xdr:row>
      <xdr:rowOff>25853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62DC84-5FDA-EB8D-D471-FAB432E0D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69" y="1374321"/>
          <a:ext cx="3701144" cy="5972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1393130</xdr:colOff>
      <xdr:row>6</xdr:row>
      <xdr:rowOff>1399</xdr:rowOff>
    </xdr:from>
    <xdr:to>
      <xdr:col>2</xdr:col>
      <xdr:colOff>485534</xdr:colOff>
      <xdr:row>36</xdr:row>
      <xdr:rowOff>49024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5605EF-3ADC-3609-720A-DECC78D5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130" y="1480575"/>
          <a:ext cx="3843698" cy="5762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7</xdr:row>
      <xdr:rowOff>0</xdr:rowOff>
    </xdr:from>
    <xdr:to>
      <xdr:col>4</xdr:col>
      <xdr:colOff>983673</xdr:colOff>
      <xdr:row>25</xdr:row>
      <xdr:rowOff>118630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4A5331-4305-C560-11D5-101268EAB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1809750"/>
          <a:ext cx="7460673" cy="35476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299357</xdr:colOff>
      <xdr:row>6</xdr:row>
      <xdr:rowOff>136071</xdr:rowOff>
    </xdr:from>
    <xdr:to>
      <xdr:col>2</xdr:col>
      <xdr:colOff>2547257</xdr:colOff>
      <xdr:row>27</xdr:row>
      <xdr:rowOff>5702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1EE82E-B140-A679-26BD-607F2B0BB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" y="1646464"/>
          <a:ext cx="7772400" cy="387013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27215</xdr:colOff>
      <xdr:row>6</xdr:row>
      <xdr:rowOff>104856</xdr:rowOff>
    </xdr:from>
    <xdr:to>
      <xdr:col>7</xdr:col>
      <xdr:colOff>491499</xdr:colOff>
      <xdr:row>27</xdr:row>
      <xdr:rowOff>180986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7A2D51-EAE3-FD27-B655-8893E8D1C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65" y="1615249"/>
          <a:ext cx="6805213" cy="40766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esktop/DoAnBaoVe2018/DoAnNam2018/BUSMAP-PROJECT/6.%20Testing/Test%20Case/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15" zoomScaleNormal="115" workbookViewId="0">
      <selection activeCell="F5" sqref="F5"/>
    </sheetView>
  </sheetViews>
  <sheetFormatPr defaultColWidth="9.140625" defaultRowHeight="16.5"/>
  <cols>
    <col min="1" max="1" width="14.5703125" style="14" bestFit="1" customWidth="1"/>
    <col min="2" max="2" width="50.85546875" style="14" bestFit="1" customWidth="1"/>
    <col min="3" max="3" width="32.5703125" style="14" bestFit="1" customWidth="1"/>
    <col min="4" max="4" width="18" style="14" bestFit="1" customWidth="1"/>
    <col min="5" max="5" width="21.140625" style="14" customWidth="1"/>
    <col min="6" max="16384" width="9.140625" style="14"/>
  </cols>
  <sheetData>
    <row r="1" spans="1:5">
      <c r="A1" s="154" t="s">
        <v>0</v>
      </c>
      <c r="B1" s="154"/>
      <c r="C1" s="154"/>
      <c r="D1" s="154"/>
    </row>
    <row r="2" spans="1:5">
      <c r="A2" s="154"/>
      <c r="B2" s="154"/>
      <c r="C2" s="154"/>
      <c r="D2" s="154"/>
    </row>
    <row r="3" spans="1:5" ht="20.25">
      <c r="A3" s="76" t="s">
        <v>1</v>
      </c>
      <c r="B3" s="155" t="s">
        <v>71</v>
      </c>
      <c r="C3" s="156"/>
      <c r="D3" s="157"/>
    </row>
    <row r="4" spans="1:5" ht="20.25">
      <c r="A4" s="68"/>
      <c r="B4" s="158"/>
      <c r="C4" s="159"/>
      <c r="D4" s="160"/>
    </row>
    <row r="5" spans="1:5" ht="20.25">
      <c r="A5" s="76" t="s">
        <v>2</v>
      </c>
      <c r="B5" s="76" t="s">
        <v>3</v>
      </c>
      <c r="C5" s="76" t="s">
        <v>4</v>
      </c>
      <c r="D5" s="76" t="s">
        <v>5</v>
      </c>
    </row>
    <row r="6" spans="1:5">
      <c r="A6" s="55">
        <v>1</v>
      </c>
      <c r="B6" s="56" t="s">
        <v>65</v>
      </c>
      <c r="C6" s="137" t="s">
        <v>65</v>
      </c>
      <c r="D6" s="42">
        <v>12</v>
      </c>
      <c r="E6" s="55" t="s">
        <v>201</v>
      </c>
    </row>
    <row r="7" spans="1:5">
      <c r="A7" s="42">
        <v>2</v>
      </c>
      <c r="B7" s="42" t="s">
        <v>66</v>
      </c>
      <c r="C7" s="42" t="s">
        <v>66</v>
      </c>
      <c r="D7" s="42">
        <v>13</v>
      </c>
      <c r="E7" s="42" t="s">
        <v>201</v>
      </c>
    </row>
    <row r="8" spans="1:5">
      <c r="A8" s="55">
        <v>3</v>
      </c>
      <c r="B8" s="56" t="s">
        <v>67</v>
      </c>
      <c r="C8" s="137" t="s">
        <v>67</v>
      </c>
      <c r="D8" s="42">
        <v>11</v>
      </c>
      <c r="E8" s="55" t="s">
        <v>274</v>
      </c>
    </row>
    <row r="9" spans="1:5">
      <c r="A9" s="55">
        <v>4</v>
      </c>
      <c r="B9" s="54" t="s">
        <v>68</v>
      </c>
      <c r="C9" s="138" t="s">
        <v>178</v>
      </c>
      <c r="D9" s="42">
        <v>2</v>
      </c>
      <c r="E9" s="54" t="s">
        <v>234</v>
      </c>
    </row>
    <row r="10" spans="1:5">
      <c r="A10" s="54">
        <v>5</v>
      </c>
      <c r="B10" s="56" t="s">
        <v>69</v>
      </c>
      <c r="C10" s="137" t="s">
        <v>179</v>
      </c>
      <c r="D10" s="42">
        <v>10</v>
      </c>
      <c r="E10" s="55" t="s">
        <v>234</v>
      </c>
    </row>
    <row r="11" spans="1:5">
      <c r="D11" s="205">
        <f>SUM(D6:D10)</f>
        <v>48</v>
      </c>
    </row>
  </sheetData>
  <mergeCells count="2">
    <mergeCell ref="A1:D2"/>
    <mergeCell ref="B3:D4"/>
  </mergeCells>
  <hyperlinks>
    <hyperlink ref="C6" location="'Báo cáo , thống kê'!A1" display="Báo cáo, thống kê" xr:uid="{24F18BC6-896C-47B7-8071-D77DC82F0232}"/>
    <hyperlink ref="C10" location="'Tạo văn bản đi'!A1" display="Tạo văn bản đi" xr:uid="{FC707772-B4C1-4E07-B4EF-CEFD249684AC}"/>
    <hyperlink ref="C9" location="'tìm kiếm và lọc văn bản đi'!A1" display="Tìm kiếm và lọc văn bản đi" xr:uid="{C87788AD-F832-49C4-B79D-F071C0996977}"/>
    <hyperlink ref="C8" location="'tìm kiếm và lọc văn bản đến'!A1" display="Tìm kiếm và lọc văn bản đến" xr:uid="{C6B4110D-F02E-4EDC-A345-4D3FE904D980}"/>
  </hyperlink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topLeftCell="A20" workbookViewId="0">
      <selection activeCell="H13" sqref="H13"/>
    </sheetView>
  </sheetViews>
  <sheetFormatPr defaultColWidth="9.140625" defaultRowHeight="15"/>
  <cols>
    <col min="1" max="1" width="14.140625" style="7" customWidth="1"/>
    <col min="2" max="2" width="33.28515625" style="7" bestFit="1" customWidth="1"/>
    <col min="3" max="3" width="11.7109375" style="7" customWidth="1"/>
    <col min="4" max="10" width="9.140625" style="7"/>
    <col min="11" max="11" width="13.7109375" style="7" customWidth="1"/>
    <col min="12" max="12" width="14.28515625" style="7" customWidth="1"/>
    <col min="13" max="16384" width="9.140625" style="7"/>
  </cols>
  <sheetData>
    <row r="1" spans="1:16" s="1" customFormat="1" ht="25.5">
      <c r="A1" s="176" t="s">
        <v>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</row>
    <row r="2" spans="1:16" s="1" customFormat="1" ht="12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5">
      <c r="A3" s="77" t="s">
        <v>1</v>
      </c>
      <c r="B3" s="177" t="s">
        <v>7</v>
      </c>
      <c r="C3" s="177"/>
      <c r="D3" s="78"/>
      <c r="E3" s="164" t="s">
        <v>8</v>
      </c>
      <c r="F3" s="164"/>
      <c r="G3" s="164"/>
      <c r="H3" s="170" t="s">
        <v>9</v>
      </c>
      <c r="I3" s="171"/>
      <c r="J3" s="171"/>
      <c r="K3" s="172"/>
      <c r="L3" s="79"/>
      <c r="M3" s="79"/>
      <c r="N3" s="79"/>
      <c r="O3" s="79"/>
      <c r="P3" s="79"/>
    </row>
    <row r="4" spans="1:16" s="1" customFormat="1" ht="16.5">
      <c r="A4" s="77"/>
      <c r="B4" s="163"/>
      <c r="C4" s="163"/>
      <c r="D4" s="80"/>
      <c r="E4" s="164" t="s">
        <v>10</v>
      </c>
      <c r="F4" s="164"/>
      <c r="G4" s="164"/>
      <c r="H4" s="173" t="s">
        <v>11</v>
      </c>
      <c r="I4" s="174"/>
      <c r="J4" s="174"/>
      <c r="K4" s="175"/>
      <c r="L4" s="80"/>
      <c r="M4" s="79"/>
      <c r="N4" s="79"/>
      <c r="O4" s="79"/>
      <c r="P4" s="79"/>
    </row>
    <row r="5" spans="1:16" s="1" customFormat="1" ht="16.5">
      <c r="A5" s="77"/>
      <c r="B5" s="163"/>
      <c r="C5" s="163"/>
      <c r="D5" s="80"/>
      <c r="E5" s="164" t="s">
        <v>12</v>
      </c>
      <c r="F5" s="164"/>
      <c r="G5" s="164"/>
      <c r="H5" s="167">
        <v>44114</v>
      </c>
      <c r="I5" s="168"/>
      <c r="J5" s="168"/>
      <c r="K5" s="169"/>
      <c r="L5" s="80"/>
      <c r="M5" s="79"/>
      <c r="N5" s="79"/>
      <c r="O5" s="79"/>
      <c r="P5" s="79"/>
    </row>
    <row r="6" spans="1:16" s="1" customFormat="1" ht="20.25" customHeight="1">
      <c r="A6" s="81" t="s">
        <v>13</v>
      </c>
      <c r="B6" s="165" t="s">
        <v>14</v>
      </c>
      <c r="C6" s="165"/>
      <c r="D6" s="165"/>
      <c r="E6" s="165"/>
      <c r="F6" s="165"/>
      <c r="G6" s="165"/>
      <c r="H6" s="165"/>
      <c r="I6" s="165"/>
      <c r="J6" s="165"/>
      <c r="K6" s="165"/>
      <c r="L6" s="82"/>
      <c r="M6" s="83"/>
      <c r="N6" s="83"/>
      <c r="O6" s="83"/>
      <c r="P6" s="83"/>
    </row>
    <row r="7" spans="1:16" s="1" customFormat="1" ht="20.25" customHeight="1">
      <c r="A7" s="84"/>
      <c r="B7" s="85"/>
      <c r="C7" s="166" t="s">
        <v>15</v>
      </c>
      <c r="D7" s="166"/>
      <c r="E7" s="166" t="s">
        <v>16</v>
      </c>
      <c r="F7" s="166"/>
      <c r="G7" s="166" t="s">
        <v>17</v>
      </c>
      <c r="H7" s="166"/>
      <c r="I7" s="166" t="s">
        <v>18</v>
      </c>
      <c r="J7" s="166"/>
      <c r="K7" s="166" t="s">
        <v>19</v>
      </c>
      <c r="L7" s="166"/>
      <c r="M7" s="161" t="s">
        <v>20</v>
      </c>
      <c r="N7" s="161"/>
      <c r="O7" s="162" t="s">
        <v>21</v>
      </c>
      <c r="P7" s="162"/>
    </row>
    <row r="8" spans="1:16" s="1" customFormat="1" ht="16.5">
      <c r="A8" s="86"/>
      <c r="B8" s="87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1"/>
      <c r="N8" s="161"/>
      <c r="O8" s="162"/>
      <c r="P8" s="162"/>
    </row>
    <row r="9" spans="1:16" s="5" customFormat="1" ht="22.5" customHeight="1">
      <c r="A9" s="88" t="s">
        <v>2</v>
      </c>
      <c r="B9" s="88" t="s">
        <v>22</v>
      </c>
      <c r="C9" s="89" t="s">
        <v>23</v>
      </c>
      <c r="D9" s="89" t="s">
        <v>24</v>
      </c>
      <c r="E9" s="89" t="s">
        <v>23</v>
      </c>
      <c r="F9" s="89" t="s">
        <v>24</v>
      </c>
      <c r="G9" s="89" t="s">
        <v>23</v>
      </c>
      <c r="H9" s="89" t="s">
        <v>24</v>
      </c>
      <c r="I9" s="88" t="s">
        <v>23</v>
      </c>
      <c r="J9" s="89" t="s">
        <v>24</v>
      </c>
      <c r="K9" s="89" t="s">
        <v>23</v>
      </c>
      <c r="L9" s="89" t="s">
        <v>24</v>
      </c>
      <c r="M9" s="89" t="s">
        <v>23</v>
      </c>
      <c r="N9" s="89" t="s">
        <v>24</v>
      </c>
      <c r="O9" s="89" t="s">
        <v>23</v>
      </c>
      <c r="P9" s="89" t="s">
        <v>24</v>
      </c>
    </row>
    <row r="10" spans="1:16" s="1" customFormat="1" ht="31.7" customHeight="1">
      <c r="A10" s="90">
        <v>1</v>
      </c>
      <c r="B10" s="91" t="s">
        <v>25</v>
      </c>
      <c r="C10" s="92">
        <v>15</v>
      </c>
      <c r="D10" s="92">
        <v>15</v>
      </c>
      <c r="E10" s="92">
        <v>0</v>
      </c>
      <c r="F10" s="92">
        <f>'[1]Show Bus Routes List'!C6</f>
        <v>0</v>
      </c>
      <c r="G10" s="92">
        <f>'[1]Show Bus Routes List'!D5</f>
        <v>0</v>
      </c>
      <c r="H10" s="92">
        <f>'[1]Show Bus Routes List'!D6</f>
        <v>0</v>
      </c>
      <c r="I10" s="92">
        <f>'[1]Show Bus Routes List'!E5</f>
        <v>0</v>
      </c>
      <c r="J10" s="92">
        <f>'[1]Show Bus Routes List'!E6</f>
        <v>0</v>
      </c>
      <c r="K10" s="92">
        <v>15</v>
      </c>
      <c r="L10" s="92">
        <v>15</v>
      </c>
      <c r="M10" s="93">
        <f>ROUND(C10*100/K10,1)</f>
        <v>100</v>
      </c>
      <c r="N10" s="93">
        <f t="shared" ref="N10:N20" si="0">ROUND(D10*100/L10,1)</f>
        <v>100</v>
      </c>
      <c r="O10" s="93">
        <f t="shared" ref="O10:P17" si="1">ROUND((C10+E10)*100/K10,1)</f>
        <v>100</v>
      </c>
      <c r="P10" s="94">
        <f t="shared" si="1"/>
        <v>100</v>
      </c>
    </row>
    <row r="11" spans="1:16" s="1" customFormat="1" ht="31.7" customHeight="1">
      <c r="A11" s="90">
        <v>2</v>
      </c>
      <c r="B11" s="91" t="s">
        <v>26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3"/>
      <c r="N11" s="93"/>
      <c r="O11" s="93"/>
      <c r="P11" s="94"/>
    </row>
    <row r="12" spans="1:16" s="1" customFormat="1" ht="45" customHeight="1">
      <c r="A12" s="90">
        <v>3</v>
      </c>
      <c r="B12" s="91" t="s">
        <v>27</v>
      </c>
      <c r="C12" s="92">
        <v>12</v>
      </c>
      <c r="D12" s="92">
        <v>12</v>
      </c>
      <c r="E12" s="92">
        <v>0</v>
      </c>
      <c r="F12" s="92">
        <f>'[1]Show Bus Stops List'!C6</f>
        <v>0</v>
      </c>
      <c r="G12" s="92">
        <f>'[1]Show Bus Stops List'!D5</f>
        <v>0</v>
      </c>
      <c r="H12" s="92">
        <f>'[1]Show Bus Stops List'!D6</f>
        <v>0</v>
      </c>
      <c r="I12" s="92">
        <f>'[1]Show Bus Stops List'!E5</f>
        <v>0</v>
      </c>
      <c r="J12" s="92">
        <f>'[1]Show Bus Stops List'!E6</f>
        <v>0</v>
      </c>
      <c r="K12" s="92">
        <v>12</v>
      </c>
      <c r="L12" s="92">
        <v>12</v>
      </c>
      <c r="M12" s="93">
        <f t="shared" ref="M12:M20" si="2">ROUND(C12*100/K12,1)</f>
        <v>100</v>
      </c>
      <c r="N12" s="93">
        <f t="shared" si="0"/>
        <v>100</v>
      </c>
      <c r="O12" s="93">
        <f t="shared" si="1"/>
        <v>100</v>
      </c>
      <c r="P12" s="94">
        <f t="shared" si="1"/>
        <v>100</v>
      </c>
    </row>
    <row r="13" spans="1:16" s="1" customFormat="1" ht="45" customHeight="1">
      <c r="A13" s="95">
        <v>4</v>
      </c>
      <c r="B13" s="96" t="s">
        <v>28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3"/>
      <c r="N13" s="93"/>
      <c r="O13" s="93"/>
      <c r="P13" s="94"/>
    </row>
    <row r="14" spans="1:16" s="1" customFormat="1" ht="33.75" customHeight="1">
      <c r="A14" s="95">
        <v>5</v>
      </c>
      <c r="B14" s="96" t="s">
        <v>29</v>
      </c>
      <c r="C14" s="15">
        <v>8</v>
      </c>
      <c r="D14" s="15">
        <v>8</v>
      </c>
      <c r="E14" s="15" t="e">
        <f>#REF!</f>
        <v>#REF!</v>
      </c>
      <c r="F14" s="15" t="e">
        <f>#REF!</f>
        <v>#REF!</v>
      </c>
      <c r="G14" s="15" t="e">
        <f>#REF!</f>
        <v>#REF!</v>
      </c>
      <c r="H14" s="15" t="e">
        <f>#REF!</f>
        <v>#REF!</v>
      </c>
      <c r="I14" s="15" t="e">
        <f>#REF!</f>
        <v>#REF!</v>
      </c>
      <c r="J14" s="15" t="e">
        <f>#REF!</f>
        <v>#REF!</v>
      </c>
      <c r="K14" s="15">
        <v>4</v>
      </c>
      <c r="L14" s="15">
        <v>4</v>
      </c>
      <c r="M14" s="93">
        <f t="shared" si="2"/>
        <v>200</v>
      </c>
      <c r="N14" s="93">
        <f t="shared" si="0"/>
        <v>200</v>
      </c>
      <c r="O14" s="93" t="e">
        <f>ROUND((C14+E14)*100/K14,1)</f>
        <v>#REF!</v>
      </c>
      <c r="P14" s="94" t="e">
        <f t="shared" si="1"/>
        <v>#REF!</v>
      </c>
    </row>
    <row r="15" spans="1:16" s="1" customFormat="1" ht="33.75" customHeight="1">
      <c r="A15" s="95">
        <v>6</v>
      </c>
      <c r="B15" s="96" t="s">
        <v>30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  <c r="N15" s="16"/>
      <c r="O15" s="16"/>
      <c r="P15" s="17"/>
    </row>
    <row r="16" spans="1:16" s="1" customFormat="1" ht="42" customHeight="1">
      <c r="A16" s="95">
        <v>7</v>
      </c>
      <c r="B16" s="96" t="s">
        <v>31</v>
      </c>
      <c r="C16" s="15">
        <v>15</v>
      </c>
      <c r="D16" s="15">
        <v>15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15</v>
      </c>
      <c r="L16" s="15">
        <v>15</v>
      </c>
      <c r="M16" s="93">
        <f t="shared" si="2"/>
        <v>100</v>
      </c>
      <c r="N16" s="16">
        <v>100</v>
      </c>
      <c r="O16" s="16">
        <v>100</v>
      </c>
      <c r="P16" s="17">
        <v>100</v>
      </c>
    </row>
    <row r="17" spans="1:16" s="1" customFormat="1" ht="33.75" customHeight="1">
      <c r="A17" s="95">
        <v>8</v>
      </c>
      <c r="B17" s="96" t="s">
        <v>32</v>
      </c>
      <c r="C17" s="15">
        <v>20</v>
      </c>
      <c r="D17" s="15">
        <v>20</v>
      </c>
      <c r="E17" s="15" t="e">
        <f>#REF!</f>
        <v>#REF!</v>
      </c>
      <c r="F17" s="15" t="e">
        <f>#REF!</f>
        <v>#REF!</v>
      </c>
      <c r="G17" s="15" t="e">
        <f>#REF!</f>
        <v>#REF!</v>
      </c>
      <c r="H17" s="15" t="e">
        <f>#REF!</f>
        <v>#REF!</v>
      </c>
      <c r="I17" s="15" t="e">
        <f>#REF!</f>
        <v>#REF!</v>
      </c>
      <c r="J17" s="15" t="e">
        <f>#REF!</f>
        <v>#REF!</v>
      </c>
      <c r="K17" s="15">
        <v>20</v>
      </c>
      <c r="L17" s="15">
        <v>20</v>
      </c>
      <c r="M17" s="93">
        <f t="shared" si="2"/>
        <v>100</v>
      </c>
      <c r="N17" s="93">
        <f t="shared" si="0"/>
        <v>100</v>
      </c>
      <c r="O17" s="93" t="e">
        <f>ROUND((C17+E17)*100/K17,1)</f>
        <v>#REF!</v>
      </c>
      <c r="P17" s="94" t="e">
        <f t="shared" si="1"/>
        <v>#REF!</v>
      </c>
    </row>
    <row r="18" spans="1:16" s="1" customFormat="1" ht="20.25">
      <c r="A18" s="95">
        <v>9</v>
      </c>
      <c r="B18" s="96" t="s">
        <v>33</v>
      </c>
      <c r="C18" s="15">
        <v>27</v>
      </c>
      <c r="D18" s="15">
        <v>27</v>
      </c>
      <c r="E18" s="15" t="e">
        <f>#REF!</f>
        <v>#REF!</v>
      </c>
      <c r="F18" s="92">
        <v>0</v>
      </c>
      <c r="G18" s="15" t="e">
        <f>#REF!</f>
        <v>#REF!</v>
      </c>
      <c r="H18" s="15" t="e">
        <f>#REF!</f>
        <v>#REF!</v>
      </c>
      <c r="I18" s="15" t="e">
        <f>#REF!</f>
        <v>#REF!</v>
      </c>
      <c r="J18" s="15">
        <v>0</v>
      </c>
      <c r="K18" s="15">
        <v>27</v>
      </c>
      <c r="L18" s="15">
        <v>27</v>
      </c>
      <c r="M18" s="93">
        <f t="shared" si="2"/>
        <v>100</v>
      </c>
      <c r="N18" s="93">
        <f t="shared" si="0"/>
        <v>100</v>
      </c>
      <c r="O18" s="93" t="e">
        <f t="shared" ref="O18:O20" si="3">ROUND((C18+E18)*100/K18,1)</f>
        <v>#REF!</v>
      </c>
      <c r="P18" s="94">
        <f t="shared" ref="P18:P20" si="4">ROUND((D18+F18)*100/L18,1)</f>
        <v>100</v>
      </c>
    </row>
    <row r="19" spans="1:16" s="6" customFormat="1" ht="20.25">
      <c r="A19" s="97">
        <v>10</v>
      </c>
      <c r="B19" s="98" t="s">
        <v>34</v>
      </c>
      <c r="C19" s="42">
        <v>17</v>
      </c>
      <c r="D19" s="42">
        <v>17</v>
      </c>
      <c r="E19" s="15">
        <v>0</v>
      </c>
      <c r="F19" s="15" t="e">
        <f>#REF!</f>
        <v>#REF!</v>
      </c>
      <c r="G19" s="15">
        <v>0</v>
      </c>
      <c r="H19" s="15">
        <v>0</v>
      </c>
      <c r="I19" s="15">
        <v>0</v>
      </c>
      <c r="J19" s="15" t="e">
        <f>#REF!</f>
        <v>#REF!</v>
      </c>
      <c r="K19" s="42">
        <v>17</v>
      </c>
      <c r="L19" s="42">
        <v>17</v>
      </c>
      <c r="M19" s="93">
        <f t="shared" si="2"/>
        <v>100</v>
      </c>
      <c r="N19" s="93">
        <f t="shared" si="0"/>
        <v>100</v>
      </c>
      <c r="O19" s="93">
        <f t="shared" si="3"/>
        <v>100</v>
      </c>
      <c r="P19" s="94" t="e">
        <f t="shared" si="4"/>
        <v>#REF!</v>
      </c>
    </row>
    <row r="20" spans="1:16" s="1" customFormat="1" ht="20.25">
      <c r="A20" s="97">
        <v>11</v>
      </c>
      <c r="B20" s="98" t="s">
        <v>35</v>
      </c>
      <c r="C20" s="42">
        <v>18</v>
      </c>
      <c r="D20" s="42">
        <v>18</v>
      </c>
      <c r="E20" s="15" t="e">
        <f>#REF!</f>
        <v>#REF!</v>
      </c>
      <c r="F20" s="15">
        <v>0</v>
      </c>
      <c r="G20" s="15" t="e">
        <f>#REF!</f>
        <v>#REF!</v>
      </c>
      <c r="H20" s="15" t="e">
        <f>#REF!</f>
        <v>#REF!</v>
      </c>
      <c r="I20" s="15" t="e">
        <f>#REF!</f>
        <v>#REF!</v>
      </c>
      <c r="J20" s="15">
        <v>0</v>
      </c>
      <c r="K20" s="42">
        <v>18</v>
      </c>
      <c r="L20" s="42">
        <v>18</v>
      </c>
      <c r="M20" s="93">
        <f t="shared" si="2"/>
        <v>100</v>
      </c>
      <c r="N20" s="93">
        <f t="shared" si="0"/>
        <v>100</v>
      </c>
      <c r="O20" s="93" t="e">
        <f t="shared" si="3"/>
        <v>#REF!</v>
      </c>
      <c r="P20" s="94">
        <f t="shared" si="4"/>
        <v>100</v>
      </c>
    </row>
    <row r="21" spans="1:16" s="1" customFormat="1" ht="16.5">
      <c r="A21" s="50"/>
      <c r="B21" s="51" t="s">
        <v>36</v>
      </c>
      <c r="C21" s="52">
        <f t="shared" ref="C21" si="5">SUM(C10:C20)</f>
        <v>132</v>
      </c>
      <c r="D21" s="52">
        <f t="shared" ref="D21" si="6">SUM(D10:D20)</f>
        <v>132</v>
      </c>
      <c r="E21" s="52" t="e">
        <f t="shared" ref="E21" si="7">SUM(E10:E20)</f>
        <v>#REF!</v>
      </c>
      <c r="F21" s="52" t="e">
        <f t="shared" ref="F21" si="8">SUM(F10:F20)</f>
        <v>#REF!</v>
      </c>
      <c r="G21" s="52" t="e">
        <f t="shared" ref="G21" si="9">SUM(G10:G20)</f>
        <v>#REF!</v>
      </c>
      <c r="H21" s="52" t="e">
        <f t="shared" ref="H21" si="10">SUM(H10:H20)</f>
        <v>#REF!</v>
      </c>
      <c r="I21" s="52" t="e">
        <f t="shared" ref="I21" si="11">SUM(I10:I20)</f>
        <v>#REF!</v>
      </c>
      <c r="J21" s="52" t="e">
        <f t="shared" ref="J21" si="12">SUM(J10:J20)</f>
        <v>#REF!</v>
      </c>
      <c r="K21" s="52">
        <f t="shared" ref="K21" si="13">SUM(K10:K20)</f>
        <v>128</v>
      </c>
      <c r="L21" s="52">
        <f t="shared" ref="L21" si="14">SUM(L10:L20)</f>
        <v>128</v>
      </c>
      <c r="M21" s="52">
        <f t="shared" ref="M21" si="15">SUM(M10:M20)</f>
        <v>900</v>
      </c>
      <c r="N21" s="52">
        <f t="shared" ref="N21" si="16">SUM(N10:N20)</f>
        <v>900</v>
      </c>
      <c r="O21" s="52" t="e">
        <f t="shared" ref="O21" si="17">SUM(O10:O20)</f>
        <v>#REF!</v>
      </c>
      <c r="P21" s="52" t="e">
        <f t="shared" ref="P21" si="18">SUM(P10:P20)</f>
        <v>#REF!</v>
      </c>
    </row>
    <row r="22" spans="1:16" ht="17.25" thickBot="1">
      <c r="A22" s="18"/>
      <c r="B22" s="19"/>
      <c r="C22" s="20" t="s">
        <v>23</v>
      </c>
      <c r="D22" s="20" t="s">
        <v>37</v>
      </c>
      <c r="E22" s="21"/>
      <c r="F22" s="22"/>
      <c r="G22" s="22"/>
      <c r="H22" s="22"/>
      <c r="I22" s="22"/>
      <c r="J22" s="22"/>
      <c r="K22" s="23"/>
      <c r="L22" s="23"/>
      <c r="M22" s="24"/>
      <c r="N22" s="24"/>
      <c r="O22" s="24"/>
      <c r="P22" s="40"/>
    </row>
    <row r="23" spans="1:16" ht="17.25" thickBot="1">
      <c r="A23" s="25"/>
      <c r="B23" s="26" t="s">
        <v>38</v>
      </c>
      <c r="C23" s="27" t="e">
        <f>ROUND((C21+E21)*100/K21,1)</f>
        <v>#REF!</v>
      </c>
      <c r="D23" s="28" t="e">
        <f>ROUND((D21+F21)*100/L21,1)</f>
        <v>#REF!</v>
      </c>
      <c r="E23" s="25" t="s">
        <v>39</v>
      </c>
      <c r="F23" s="29"/>
      <c r="G23" s="30"/>
      <c r="H23" s="25"/>
      <c r="I23" s="25"/>
      <c r="J23" s="25"/>
      <c r="K23" s="30"/>
      <c r="L23" s="30"/>
      <c r="M23" s="31"/>
      <c r="N23" s="31"/>
      <c r="O23" s="31"/>
      <c r="P23" s="41"/>
    </row>
    <row r="24" spans="1:16" ht="16.5">
      <c r="A24" s="69"/>
      <c r="B24" s="32" t="s">
        <v>40</v>
      </c>
      <c r="C24" s="33">
        <f>ROUND(C21*100/K21,1)</f>
        <v>103.1</v>
      </c>
      <c r="D24" s="34">
        <f>ROUND(D21*100/L21,1)</f>
        <v>103.1</v>
      </c>
      <c r="E24" s="33" t="s">
        <v>39</v>
      </c>
      <c r="F24" s="35"/>
      <c r="G24" s="70"/>
      <c r="H24" s="69"/>
      <c r="I24" s="69"/>
      <c r="J24" s="69"/>
      <c r="K24" s="70"/>
      <c r="L24" s="70"/>
      <c r="M24" s="71"/>
      <c r="N24" s="71"/>
      <c r="O24" s="71"/>
      <c r="P24" s="59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3"/>
  <sheetViews>
    <sheetView topLeftCell="E11" zoomScale="70" zoomScaleNormal="70" workbookViewId="0">
      <selection activeCell="H31" sqref="H31"/>
    </sheetView>
  </sheetViews>
  <sheetFormatPr defaultColWidth="9.140625" defaultRowHeight="15"/>
  <cols>
    <col min="1" max="1" width="15.5703125" style="7" bestFit="1" customWidth="1"/>
    <col min="2" max="2" width="35.28515625" style="7" bestFit="1" customWidth="1"/>
    <col min="3" max="3" width="39.7109375" style="7" bestFit="1" customWidth="1"/>
    <col min="4" max="4" width="33.42578125" style="7" bestFit="1" customWidth="1"/>
    <col min="5" max="5" width="44.28515625" style="7" customWidth="1"/>
    <col min="6" max="6" width="68.7109375" style="7" customWidth="1"/>
    <col min="7" max="7" width="28.85546875" style="7" bestFit="1" customWidth="1"/>
    <col min="8" max="8" width="24.28515625" style="7" customWidth="1"/>
    <col min="9" max="9" width="25.85546875" style="7" customWidth="1"/>
    <col min="10" max="10" width="26.85546875" style="7" customWidth="1"/>
    <col min="11" max="11" width="22.140625" style="7" bestFit="1" customWidth="1"/>
    <col min="12" max="12" width="23.7109375" style="7" bestFit="1" customWidth="1"/>
    <col min="13" max="13" width="18" style="7" customWidth="1"/>
    <col min="14" max="14" width="12.28515625" style="7" customWidth="1"/>
    <col min="15" max="16384" width="9.140625" style="7"/>
  </cols>
  <sheetData>
    <row r="1" spans="1:13" s="10" customFormat="1" ht="23.25">
      <c r="A1" s="53" t="s">
        <v>41</v>
      </c>
      <c r="B1" s="179" t="s">
        <v>71</v>
      </c>
      <c r="C1" s="180"/>
      <c r="D1" s="180"/>
      <c r="E1" s="180"/>
      <c r="F1" s="181"/>
      <c r="G1" s="47"/>
      <c r="H1" s="8"/>
      <c r="I1" s="9"/>
      <c r="K1" s="8"/>
    </row>
    <row r="2" spans="1:13" s="10" customFormat="1" ht="27" customHeight="1">
      <c r="A2" s="53" t="s">
        <v>42</v>
      </c>
      <c r="B2" s="182" t="s">
        <v>70</v>
      </c>
      <c r="C2" s="183"/>
      <c r="D2" s="183"/>
      <c r="E2" s="183"/>
      <c r="F2" s="184"/>
      <c r="G2" s="47"/>
      <c r="H2" s="8"/>
      <c r="I2" s="9"/>
      <c r="K2" s="8"/>
    </row>
    <row r="3" spans="1:13" s="39" customFormat="1" ht="18.75">
      <c r="A3" s="104"/>
      <c r="B3" s="105" t="s">
        <v>15</v>
      </c>
      <c r="C3" s="105" t="s">
        <v>16</v>
      </c>
      <c r="D3" s="105" t="s">
        <v>43</v>
      </c>
      <c r="E3" s="105" t="s">
        <v>18</v>
      </c>
      <c r="F3" s="106" t="s">
        <v>44</v>
      </c>
      <c r="G3" s="48"/>
      <c r="H3" s="37"/>
      <c r="I3" s="38"/>
      <c r="K3" s="37"/>
    </row>
    <row r="4" spans="1:13" s="39" customFormat="1" ht="16.5" customHeight="1">
      <c r="A4" s="107" t="s">
        <v>45</v>
      </c>
      <c r="B4" s="108">
        <v>12</v>
      </c>
      <c r="C4" s="104">
        <v>0</v>
      </c>
      <c r="D4" s="104">
        <v>0</v>
      </c>
      <c r="E4" s="104">
        <v>0</v>
      </c>
      <c r="F4" s="104">
        <f>B4</f>
        <v>12</v>
      </c>
      <c r="H4" s="37"/>
      <c r="I4" s="38"/>
      <c r="K4" s="37"/>
    </row>
    <row r="5" spans="1:13" s="39" customFormat="1" ht="16.5" customHeight="1">
      <c r="A5" s="107" t="s">
        <v>46</v>
      </c>
      <c r="B5" s="108">
        <v>12</v>
      </c>
      <c r="C5" s="104">
        <v>0</v>
      </c>
      <c r="D5" s="104">
        <v>0</v>
      </c>
      <c r="E5" s="104">
        <v>0</v>
      </c>
      <c r="F5" s="104">
        <f>B5</f>
        <v>12</v>
      </c>
      <c r="H5" s="37"/>
      <c r="I5" s="38"/>
      <c r="K5" s="37"/>
    </row>
    <row r="6" spans="1:13" s="10" customFormat="1" ht="400.5" customHeight="1">
      <c r="A6" s="11"/>
      <c r="B6" s="12"/>
      <c r="F6" s="13"/>
      <c r="H6" s="8"/>
      <c r="I6" s="9"/>
      <c r="K6" s="8"/>
    </row>
    <row r="7" spans="1:13" s="36" customFormat="1" ht="16.5" customHeight="1"/>
    <row r="8" spans="1:13" s="36" customFormat="1" ht="31.5" customHeight="1"/>
    <row r="9" spans="1:13" s="36" customFormat="1" ht="26.25" customHeight="1"/>
    <row r="10" spans="1:13" s="36" customFormat="1" ht="33" customHeight="1"/>
    <row r="11" spans="1:13" s="36" customFormat="1" ht="27" customHeight="1">
      <c r="A11" s="185" t="s">
        <v>47</v>
      </c>
      <c r="B11" s="185" t="s">
        <v>5</v>
      </c>
      <c r="C11" s="185" t="s">
        <v>48</v>
      </c>
      <c r="D11" s="185" t="s">
        <v>49</v>
      </c>
      <c r="E11" s="186" t="s">
        <v>50</v>
      </c>
      <c r="F11" s="185" t="s">
        <v>51</v>
      </c>
      <c r="G11" s="187" t="s">
        <v>52</v>
      </c>
      <c r="H11" s="187"/>
      <c r="I11" s="187"/>
      <c r="J11" s="187"/>
      <c r="K11" s="187"/>
      <c r="L11" s="187"/>
      <c r="M11" s="187" t="s">
        <v>53</v>
      </c>
    </row>
    <row r="12" spans="1:13" s="36" customFormat="1" ht="24.75" customHeight="1">
      <c r="A12" s="185"/>
      <c r="B12" s="185"/>
      <c r="C12" s="185"/>
      <c r="D12" s="185"/>
      <c r="E12" s="186"/>
      <c r="F12" s="185"/>
      <c r="G12" s="187" t="s">
        <v>23</v>
      </c>
      <c r="H12" s="187"/>
      <c r="I12" s="187"/>
      <c r="J12" s="187" t="s">
        <v>24</v>
      </c>
      <c r="K12" s="187"/>
      <c r="L12" s="187"/>
      <c r="M12" s="187"/>
    </row>
    <row r="13" spans="1:13" s="36" customFormat="1" ht="30.75" customHeight="1">
      <c r="A13" s="185"/>
      <c r="B13" s="185"/>
      <c r="C13" s="185"/>
      <c r="D13" s="185"/>
      <c r="E13" s="186"/>
      <c r="F13" s="185"/>
      <c r="G13" s="109" t="s">
        <v>54</v>
      </c>
      <c r="H13" s="110" t="s">
        <v>55</v>
      </c>
      <c r="I13" s="109" t="s">
        <v>56</v>
      </c>
      <c r="J13" s="111" t="s">
        <v>54</v>
      </c>
      <c r="K13" s="111" t="s">
        <v>55</v>
      </c>
      <c r="L13" s="111" t="s">
        <v>56</v>
      </c>
      <c r="M13" s="187"/>
    </row>
    <row r="14" spans="1:13" s="36" customFormat="1" ht="31.5" customHeight="1">
      <c r="A14" s="178" t="s">
        <v>72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</row>
    <row r="15" spans="1:13" s="36" customFormat="1" ht="48.75" customHeight="1">
      <c r="A15" s="72" t="s">
        <v>128</v>
      </c>
      <c r="B15" s="72" t="s">
        <v>122</v>
      </c>
      <c r="C15" s="73"/>
      <c r="D15" s="73"/>
      <c r="E15" s="73" t="s">
        <v>123</v>
      </c>
      <c r="F15" s="73" t="s">
        <v>123</v>
      </c>
      <c r="G15" s="112" t="s">
        <v>57</v>
      </c>
      <c r="H15" s="113">
        <v>45935</v>
      </c>
      <c r="I15" s="114" t="s">
        <v>201</v>
      </c>
      <c r="J15" s="112"/>
      <c r="K15" s="113"/>
      <c r="L15" s="114"/>
      <c r="M15" s="58"/>
    </row>
    <row r="16" spans="1:13" s="36" customFormat="1" ht="63.75" customHeight="1">
      <c r="A16" s="72" t="s">
        <v>129</v>
      </c>
      <c r="B16" s="115" t="s">
        <v>124</v>
      </c>
      <c r="C16" s="73"/>
      <c r="D16" s="73"/>
      <c r="E16" s="74" t="s">
        <v>125</v>
      </c>
      <c r="F16" s="74" t="s">
        <v>125</v>
      </c>
      <c r="G16" s="112" t="s">
        <v>57</v>
      </c>
      <c r="H16" s="113">
        <v>45935</v>
      </c>
      <c r="I16" s="114" t="s">
        <v>201</v>
      </c>
      <c r="J16" s="112"/>
      <c r="K16" s="113"/>
      <c r="L16" s="114"/>
      <c r="M16" s="58"/>
    </row>
    <row r="17" spans="1:70" s="43" customFormat="1" ht="84" customHeight="1">
      <c r="A17" s="72" t="s">
        <v>130</v>
      </c>
      <c r="B17" s="72" t="s">
        <v>126</v>
      </c>
      <c r="C17" s="73"/>
      <c r="D17" s="73"/>
      <c r="E17" s="73" t="s">
        <v>127</v>
      </c>
      <c r="F17" s="73" t="s">
        <v>127</v>
      </c>
      <c r="G17" s="112" t="s">
        <v>57</v>
      </c>
      <c r="H17" s="113">
        <v>45935</v>
      </c>
      <c r="I17" s="114" t="s">
        <v>201</v>
      </c>
      <c r="J17" s="112"/>
      <c r="K17" s="113"/>
      <c r="L17" s="114"/>
      <c r="M17" s="11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4"/>
      <c r="BP17" s="45"/>
      <c r="BQ17" s="45"/>
      <c r="BR17" s="45"/>
    </row>
    <row r="18" spans="1:70" s="36" customFormat="1" ht="63" customHeight="1">
      <c r="A18" s="72" t="s">
        <v>131</v>
      </c>
      <c r="B18" s="128" t="s">
        <v>140</v>
      </c>
      <c r="C18" s="146"/>
      <c r="D18" s="146"/>
      <c r="E18" s="147" t="s">
        <v>141</v>
      </c>
      <c r="F18" s="148" t="s">
        <v>141</v>
      </c>
      <c r="G18" s="112" t="s">
        <v>57</v>
      </c>
      <c r="H18" s="113">
        <v>45935</v>
      </c>
      <c r="I18" s="114" t="s">
        <v>201</v>
      </c>
      <c r="J18" s="112"/>
      <c r="K18" s="113"/>
      <c r="L18" s="114"/>
      <c r="M18" s="146"/>
    </row>
    <row r="19" spans="1:70" s="36" customFormat="1" ht="43.5" customHeight="1">
      <c r="A19" s="72" t="s">
        <v>132</v>
      </c>
      <c r="B19" s="147" t="s">
        <v>142</v>
      </c>
      <c r="C19" s="146"/>
      <c r="D19" s="146"/>
      <c r="E19" s="149" t="s">
        <v>143</v>
      </c>
      <c r="F19" s="149" t="s">
        <v>143</v>
      </c>
      <c r="G19" s="112" t="s">
        <v>57</v>
      </c>
      <c r="H19" s="113">
        <v>45935</v>
      </c>
      <c r="I19" s="114" t="s">
        <v>201</v>
      </c>
      <c r="J19" s="112"/>
      <c r="K19" s="113"/>
      <c r="L19" s="114"/>
      <c r="M19" s="146"/>
    </row>
    <row r="20" spans="1:70" ht="33">
      <c r="A20" s="72" t="s">
        <v>133</v>
      </c>
      <c r="B20" s="128" t="s">
        <v>144</v>
      </c>
      <c r="C20" s="144"/>
      <c r="D20" s="144"/>
      <c r="E20" s="128" t="s">
        <v>145</v>
      </c>
      <c r="F20" s="128" t="s">
        <v>145</v>
      </c>
      <c r="G20" s="112" t="s">
        <v>57</v>
      </c>
      <c r="H20" s="113">
        <v>45935</v>
      </c>
      <c r="I20" s="114" t="s">
        <v>201</v>
      </c>
      <c r="J20" s="112"/>
      <c r="K20" s="113"/>
      <c r="L20" s="114"/>
      <c r="M20" s="144"/>
    </row>
    <row r="21" spans="1:70" ht="40.15" customHeight="1">
      <c r="A21" s="140" t="s">
        <v>73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</row>
    <row r="22" spans="1:70" ht="63" customHeight="1">
      <c r="A22" s="117" t="s">
        <v>134</v>
      </c>
      <c r="B22" s="117" t="s">
        <v>74</v>
      </c>
      <c r="C22" s="117" t="s">
        <v>75</v>
      </c>
      <c r="D22" s="117" t="s">
        <v>76</v>
      </c>
      <c r="E22" s="118" t="s">
        <v>77</v>
      </c>
      <c r="F22" s="118" t="s">
        <v>77</v>
      </c>
      <c r="G22" s="119" t="s">
        <v>57</v>
      </c>
      <c r="H22" s="113">
        <v>45935</v>
      </c>
      <c r="I22" s="114" t="s">
        <v>201</v>
      </c>
      <c r="J22" s="119"/>
      <c r="K22" s="113"/>
      <c r="L22" s="114"/>
      <c r="M22" s="58"/>
    </row>
    <row r="23" spans="1:70" ht="60" customHeight="1">
      <c r="A23" s="117" t="s">
        <v>135</v>
      </c>
      <c r="B23" s="117" t="s">
        <v>78</v>
      </c>
      <c r="C23" s="117" t="s">
        <v>79</v>
      </c>
      <c r="D23" s="117" t="s">
        <v>80</v>
      </c>
      <c r="E23" s="118" t="s">
        <v>81</v>
      </c>
      <c r="F23" s="118" t="s">
        <v>81</v>
      </c>
      <c r="G23" s="119" t="s">
        <v>57</v>
      </c>
      <c r="H23" s="113">
        <v>45935</v>
      </c>
      <c r="I23" s="114" t="s">
        <v>201</v>
      </c>
      <c r="J23" s="119"/>
      <c r="K23" s="113"/>
      <c r="L23" s="114"/>
      <c r="M23" s="58"/>
    </row>
    <row r="24" spans="1:70" ht="60" customHeight="1">
      <c r="A24" s="117" t="s">
        <v>136</v>
      </c>
      <c r="B24" s="117" t="s">
        <v>82</v>
      </c>
      <c r="C24" s="117" t="s">
        <v>83</v>
      </c>
      <c r="D24" s="117" t="s">
        <v>84</v>
      </c>
      <c r="E24" s="118" t="s">
        <v>85</v>
      </c>
      <c r="F24" s="118" t="s">
        <v>85</v>
      </c>
      <c r="G24" s="119" t="s">
        <v>57</v>
      </c>
      <c r="H24" s="113">
        <v>45935</v>
      </c>
      <c r="I24" s="114" t="s">
        <v>201</v>
      </c>
      <c r="J24" s="119"/>
      <c r="K24" s="113"/>
      <c r="L24" s="114"/>
      <c r="M24" s="58"/>
    </row>
    <row r="25" spans="1:70" ht="63.6" customHeight="1">
      <c r="A25" s="117" t="s">
        <v>137</v>
      </c>
      <c r="B25" s="117" t="s">
        <v>86</v>
      </c>
      <c r="C25" s="117" t="s">
        <v>88</v>
      </c>
      <c r="D25" s="117" t="s">
        <v>87</v>
      </c>
      <c r="E25" s="118" t="s">
        <v>89</v>
      </c>
      <c r="F25" s="118" t="s">
        <v>89</v>
      </c>
      <c r="G25" s="119" t="s">
        <v>57</v>
      </c>
      <c r="H25" s="113">
        <v>45935</v>
      </c>
      <c r="I25" s="114" t="s">
        <v>201</v>
      </c>
      <c r="J25" s="119"/>
      <c r="K25" s="113"/>
      <c r="L25" s="114"/>
      <c r="M25" s="58"/>
    </row>
    <row r="26" spans="1:70" ht="72" customHeight="1">
      <c r="A26" s="117" t="s">
        <v>138</v>
      </c>
      <c r="B26" s="117" t="s">
        <v>90</v>
      </c>
      <c r="C26" s="117" t="s">
        <v>91</v>
      </c>
      <c r="D26" s="117" t="s">
        <v>92</v>
      </c>
      <c r="E26" s="118" t="s">
        <v>93</v>
      </c>
      <c r="F26" s="118" t="s">
        <v>93</v>
      </c>
      <c r="G26" s="119" t="s">
        <v>57</v>
      </c>
      <c r="H26" s="113">
        <v>45935</v>
      </c>
      <c r="I26" s="114" t="s">
        <v>201</v>
      </c>
      <c r="J26" s="119"/>
      <c r="K26" s="113"/>
      <c r="L26" s="114"/>
      <c r="M26" s="58"/>
    </row>
    <row r="27" spans="1:70" ht="60" customHeight="1">
      <c r="A27" s="117" t="s">
        <v>139</v>
      </c>
      <c r="B27" s="117" t="s">
        <v>94</v>
      </c>
      <c r="C27" s="117" t="s">
        <v>95</v>
      </c>
      <c r="D27" s="117" t="s">
        <v>96</v>
      </c>
      <c r="E27" s="118" t="s">
        <v>97</v>
      </c>
      <c r="F27" s="118" t="s">
        <v>97</v>
      </c>
      <c r="G27" s="119" t="s">
        <v>57</v>
      </c>
      <c r="H27" s="113">
        <v>45935</v>
      </c>
      <c r="I27" s="114" t="s">
        <v>201</v>
      </c>
      <c r="J27" s="119"/>
      <c r="K27" s="113"/>
      <c r="L27" s="114"/>
      <c r="M27" s="144"/>
    </row>
    <row r="28" spans="1:70" ht="60" customHeight="1"/>
    <row r="29" spans="1:70" ht="60" customHeight="1">
      <c r="A29" s="63"/>
      <c r="B29" s="63"/>
      <c r="C29" s="63"/>
      <c r="D29" s="63"/>
      <c r="E29" s="64"/>
      <c r="F29" s="64"/>
      <c r="G29" s="65"/>
      <c r="H29" s="66"/>
      <c r="I29" s="67"/>
      <c r="J29" s="65"/>
      <c r="K29" s="66"/>
      <c r="L29" s="67"/>
    </row>
    <row r="30" spans="1:70" ht="60" customHeight="1">
      <c r="A30" s="64"/>
      <c r="B30" s="64"/>
      <c r="C30" s="64"/>
      <c r="D30" s="63"/>
      <c r="E30" s="64"/>
      <c r="F30" s="64"/>
      <c r="G30" s="65"/>
      <c r="H30" s="66"/>
      <c r="I30" s="67"/>
      <c r="J30" s="65"/>
      <c r="K30" s="66"/>
      <c r="L30" s="67"/>
    </row>
    <row r="31" spans="1:70" ht="60" customHeight="1">
      <c r="A31" s="64"/>
      <c r="B31" s="64"/>
      <c r="C31" s="64"/>
      <c r="D31" s="63"/>
      <c r="E31" s="64"/>
      <c r="F31" s="64"/>
      <c r="G31" s="65"/>
      <c r="H31" s="66"/>
      <c r="I31" s="67"/>
      <c r="J31" s="65"/>
      <c r="K31" s="66"/>
      <c r="L31" s="67"/>
    </row>
    <row r="32" spans="1:70" ht="60" customHeight="1">
      <c r="A32" s="64"/>
      <c r="B32" s="64"/>
      <c r="C32" s="64"/>
      <c r="D32" s="63"/>
      <c r="E32" s="64"/>
      <c r="F32" s="64"/>
      <c r="G32" s="65"/>
      <c r="H32" s="66"/>
      <c r="I32" s="67"/>
      <c r="J32" s="65"/>
      <c r="K32" s="66"/>
      <c r="L32" s="67"/>
    </row>
    <row r="33" spans="1:12" ht="60" customHeight="1">
      <c r="A33" s="64"/>
      <c r="B33" s="64"/>
      <c r="C33" s="64"/>
      <c r="D33" s="63"/>
      <c r="E33" s="64"/>
      <c r="F33" s="64"/>
      <c r="G33" s="65"/>
      <c r="H33" s="66"/>
      <c r="I33" s="67"/>
      <c r="J33" s="65"/>
      <c r="K33" s="66"/>
      <c r="L33" s="67"/>
    </row>
  </sheetData>
  <mergeCells count="13">
    <mergeCell ref="A14:M14"/>
    <mergeCell ref="B1:F1"/>
    <mergeCell ref="B2:F2"/>
    <mergeCell ref="A11:A13"/>
    <mergeCell ref="B11:B13"/>
    <mergeCell ref="C11:C13"/>
    <mergeCell ref="D11:D13"/>
    <mergeCell ref="E11:E13"/>
    <mergeCell ref="M11:M13"/>
    <mergeCell ref="G11:L11"/>
    <mergeCell ref="G12:I12"/>
    <mergeCell ref="J12:L12"/>
    <mergeCell ref="F11:F13"/>
  </mergeCells>
  <phoneticPr fontId="43" type="noConversion"/>
  <dataValidations count="1">
    <dataValidation type="list" operator="equal" allowBlank="1" showErrorMessage="1" promptTitle="dfdf" sqref="G15:G20 J15:J20 J22:J33 G22:G33" xr:uid="{00000000-0002-0000-0200-000000000000}">
      <formula1>"Passed,Untested,Failed,Blocked"</formula1>
      <formula2>0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8E509-9160-4D69-89E4-FAA2785E932A}">
  <dimension ref="A1:M58"/>
  <sheetViews>
    <sheetView topLeftCell="A11" zoomScale="70" zoomScaleNormal="70" workbookViewId="0">
      <selection activeCell="G59" sqref="G59"/>
    </sheetView>
  </sheetViews>
  <sheetFormatPr defaultRowHeight="15"/>
  <cols>
    <col min="1" max="1" width="15.42578125" bestFit="1" customWidth="1"/>
    <col min="2" max="2" width="33.42578125" bestFit="1" customWidth="1"/>
    <col min="3" max="3" width="43" bestFit="1" customWidth="1"/>
    <col min="4" max="4" width="36" bestFit="1" customWidth="1"/>
    <col min="5" max="5" width="31.140625" bestFit="1" customWidth="1"/>
    <col min="6" max="6" width="28.28515625" bestFit="1" customWidth="1"/>
    <col min="7" max="7" width="11.28515625" bestFit="1" customWidth="1"/>
    <col min="8" max="8" width="15.28515625" bestFit="1" customWidth="1"/>
    <col min="9" max="9" width="16.140625" bestFit="1" customWidth="1"/>
    <col min="10" max="10" width="11.28515625" bestFit="1" customWidth="1"/>
    <col min="11" max="11" width="15.28515625" bestFit="1" customWidth="1"/>
    <col min="12" max="12" width="16.140625" bestFit="1" customWidth="1"/>
    <col min="13" max="13" width="11.28515625" bestFit="1" customWidth="1"/>
  </cols>
  <sheetData>
    <row r="1" spans="1:6">
      <c r="A1" t="s">
        <v>41</v>
      </c>
      <c r="B1" s="188" t="s">
        <v>71</v>
      </c>
      <c r="C1" s="188"/>
      <c r="D1" s="188"/>
      <c r="E1" s="188"/>
      <c r="F1" s="188"/>
    </row>
    <row r="2" spans="1:6" ht="23.25">
      <c r="A2" s="120" t="s">
        <v>42</v>
      </c>
      <c r="B2" s="189" t="s">
        <v>66</v>
      </c>
      <c r="C2" s="189"/>
      <c r="D2" s="189"/>
      <c r="E2" s="189"/>
      <c r="F2" s="189"/>
    </row>
    <row r="3" spans="1:6" ht="18.75">
      <c r="A3" s="104"/>
      <c r="B3" s="121" t="s">
        <v>15</v>
      </c>
      <c r="C3" s="121" t="s">
        <v>16</v>
      </c>
      <c r="D3" s="121" t="s">
        <v>43</v>
      </c>
      <c r="E3" s="122" t="s">
        <v>18</v>
      </c>
      <c r="F3" s="121" t="s">
        <v>58</v>
      </c>
    </row>
    <row r="4" spans="1:6" ht="18.75">
      <c r="A4" s="107" t="s">
        <v>45</v>
      </c>
      <c r="B4" s="104">
        <v>13</v>
      </c>
      <c r="C4" s="104">
        <v>0</v>
      </c>
      <c r="D4" s="104">
        <v>0</v>
      </c>
      <c r="E4" s="104">
        <v>0</v>
      </c>
      <c r="F4" s="104">
        <f>B4</f>
        <v>13</v>
      </c>
    </row>
    <row r="5" spans="1:6" ht="18.75">
      <c r="A5" s="107" t="s">
        <v>46</v>
      </c>
      <c r="B5" s="131">
        <v>0</v>
      </c>
      <c r="C5" s="131">
        <v>0</v>
      </c>
      <c r="D5" s="131">
        <v>0</v>
      </c>
      <c r="E5" s="131">
        <v>0</v>
      </c>
      <c r="F5" s="104">
        <v>0</v>
      </c>
    </row>
    <row r="41" spans="1:13" ht="17.25">
      <c r="A41" s="190" t="s">
        <v>47</v>
      </c>
      <c r="B41" s="190" t="s">
        <v>5</v>
      </c>
      <c r="C41" s="190" t="s">
        <v>48</v>
      </c>
      <c r="D41" s="190" t="s">
        <v>59</v>
      </c>
      <c r="E41" s="191" t="s">
        <v>50</v>
      </c>
      <c r="F41" s="190" t="s">
        <v>51</v>
      </c>
      <c r="G41" s="192" t="s">
        <v>52</v>
      </c>
      <c r="H41" s="192"/>
      <c r="I41" s="192"/>
      <c r="J41" s="192"/>
      <c r="K41" s="192"/>
      <c r="L41" s="192"/>
      <c r="M41" s="193" t="s">
        <v>53</v>
      </c>
    </row>
    <row r="42" spans="1:13" ht="17.25">
      <c r="A42" s="190"/>
      <c r="B42" s="190"/>
      <c r="C42" s="190"/>
      <c r="D42" s="190"/>
      <c r="E42" s="191"/>
      <c r="F42" s="190"/>
      <c r="G42" s="192" t="s">
        <v>23</v>
      </c>
      <c r="H42" s="192"/>
      <c r="I42" s="192"/>
      <c r="J42" s="192" t="s">
        <v>24</v>
      </c>
      <c r="K42" s="192"/>
      <c r="L42" s="192"/>
      <c r="M42" s="194"/>
    </row>
    <row r="43" spans="1:13" ht="15.75">
      <c r="A43" s="190"/>
      <c r="B43" s="190"/>
      <c r="C43" s="190"/>
      <c r="D43" s="190"/>
      <c r="E43" s="191"/>
      <c r="F43" s="190"/>
      <c r="G43" s="123" t="s">
        <v>54</v>
      </c>
      <c r="H43" s="124" t="s">
        <v>55</v>
      </c>
      <c r="I43" s="123" t="s">
        <v>56</v>
      </c>
      <c r="J43" s="123" t="s">
        <v>54</v>
      </c>
      <c r="K43" s="123" t="s">
        <v>55</v>
      </c>
      <c r="L43" s="123" t="s">
        <v>56</v>
      </c>
      <c r="M43" s="194"/>
    </row>
    <row r="44" spans="1:13" ht="15.75">
      <c r="A44" s="195" t="s">
        <v>108</v>
      </c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7"/>
    </row>
    <row r="45" spans="1:13" ht="49.5">
      <c r="A45" s="125" t="s">
        <v>149</v>
      </c>
      <c r="B45" s="99" t="s">
        <v>98</v>
      </c>
      <c r="C45" s="100" t="s">
        <v>60</v>
      </c>
      <c r="D45" s="100" t="s">
        <v>60</v>
      </c>
      <c r="E45" s="101" t="s">
        <v>99</v>
      </c>
      <c r="F45" s="101" t="s">
        <v>99</v>
      </c>
      <c r="G45" s="54" t="s">
        <v>57</v>
      </c>
      <c r="H45" s="126">
        <v>45935</v>
      </c>
      <c r="I45" s="102" t="s">
        <v>201</v>
      </c>
      <c r="J45" s="54"/>
      <c r="K45" s="100" t="s">
        <v>60</v>
      </c>
      <c r="L45" s="100" t="s">
        <v>60</v>
      </c>
      <c r="M45" s="100" t="s">
        <v>60</v>
      </c>
    </row>
    <row r="46" spans="1:13" ht="115.5" customHeight="1">
      <c r="A46" s="125" t="s">
        <v>150</v>
      </c>
      <c r="B46" s="60" t="s">
        <v>100</v>
      </c>
      <c r="C46" s="61" t="s">
        <v>60</v>
      </c>
      <c r="D46" s="61" t="s">
        <v>60</v>
      </c>
      <c r="E46" s="62" t="s">
        <v>101</v>
      </c>
      <c r="F46" s="62" t="s">
        <v>101</v>
      </c>
      <c r="G46" s="54" t="s">
        <v>57</v>
      </c>
      <c r="H46" s="126">
        <v>45935</v>
      </c>
      <c r="I46" s="102" t="s">
        <v>201</v>
      </c>
      <c r="J46" s="54"/>
      <c r="K46" s="61" t="s">
        <v>60</v>
      </c>
      <c r="L46" s="61" t="s">
        <v>60</v>
      </c>
      <c r="M46" s="61" t="s">
        <v>60</v>
      </c>
    </row>
    <row r="47" spans="1:13" ht="115.5" customHeight="1">
      <c r="A47" s="125" t="s">
        <v>151</v>
      </c>
      <c r="B47" s="60" t="s">
        <v>102</v>
      </c>
      <c r="C47" s="61" t="s">
        <v>60</v>
      </c>
      <c r="D47" s="61" t="s">
        <v>60</v>
      </c>
      <c r="E47" s="62" t="s">
        <v>103</v>
      </c>
      <c r="F47" s="62" t="s">
        <v>103</v>
      </c>
      <c r="G47" s="54" t="s">
        <v>57</v>
      </c>
      <c r="H47" s="126">
        <v>45935</v>
      </c>
      <c r="I47" s="102" t="s">
        <v>201</v>
      </c>
      <c r="J47" s="54"/>
      <c r="K47" s="61" t="s">
        <v>60</v>
      </c>
      <c r="L47" s="61" t="s">
        <v>60</v>
      </c>
      <c r="M47" s="61" t="s">
        <v>60</v>
      </c>
    </row>
    <row r="48" spans="1:13" ht="49.5">
      <c r="A48" s="125" t="s">
        <v>152</v>
      </c>
      <c r="B48" s="60" t="s">
        <v>104</v>
      </c>
      <c r="C48" s="61" t="s">
        <v>60</v>
      </c>
      <c r="D48" s="61" t="s">
        <v>60</v>
      </c>
      <c r="E48" s="62" t="s">
        <v>105</v>
      </c>
      <c r="F48" s="62" t="s">
        <v>105</v>
      </c>
      <c r="G48" s="54" t="s">
        <v>57</v>
      </c>
      <c r="H48" s="126">
        <v>45935</v>
      </c>
      <c r="I48" s="102" t="s">
        <v>201</v>
      </c>
      <c r="J48" s="54"/>
      <c r="K48" s="61" t="s">
        <v>60</v>
      </c>
      <c r="L48" s="61" t="s">
        <v>60</v>
      </c>
      <c r="M48" s="61" t="s">
        <v>60</v>
      </c>
    </row>
    <row r="49" spans="1:13" ht="49.5">
      <c r="A49" s="125" t="s">
        <v>153</v>
      </c>
      <c r="B49" s="60" t="s">
        <v>106</v>
      </c>
      <c r="C49" s="61" t="s">
        <v>60</v>
      </c>
      <c r="D49" s="61" t="s">
        <v>60</v>
      </c>
      <c r="E49" s="101" t="s">
        <v>107</v>
      </c>
      <c r="F49" s="101" t="s">
        <v>107</v>
      </c>
      <c r="G49" s="54" t="s">
        <v>57</v>
      </c>
      <c r="H49" s="126">
        <v>45935</v>
      </c>
      <c r="I49" s="102" t="s">
        <v>201</v>
      </c>
      <c r="J49" s="54"/>
      <c r="K49" s="61" t="s">
        <v>60</v>
      </c>
      <c r="L49" s="61" t="s">
        <v>60</v>
      </c>
      <c r="M49" s="61" t="s">
        <v>60</v>
      </c>
    </row>
    <row r="50" spans="1:13" ht="16.5">
      <c r="A50" s="141" t="s">
        <v>109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3"/>
    </row>
    <row r="51" spans="1:13" ht="66">
      <c r="A51" s="115" t="s">
        <v>154</v>
      </c>
      <c r="B51" s="115" t="s">
        <v>110</v>
      </c>
      <c r="C51" s="115" t="s">
        <v>111</v>
      </c>
      <c r="D51" s="128" t="s">
        <v>169</v>
      </c>
      <c r="E51" s="128" t="s">
        <v>112</v>
      </c>
      <c r="F51" s="128" t="s">
        <v>112</v>
      </c>
      <c r="G51" s="54" t="s">
        <v>57</v>
      </c>
      <c r="H51" s="126">
        <v>45935</v>
      </c>
      <c r="I51" s="102" t="s">
        <v>201</v>
      </c>
      <c r="J51" s="54"/>
      <c r="K51" s="126"/>
      <c r="L51" s="54"/>
      <c r="M51" s="129"/>
    </row>
    <row r="52" spans="1:13" ht="49.5">
      <c r="A52" s="115" t="s">
        <v>155</v>
      </c>
      <c r="B52" s="128" t="s">
        <v>113</v>
      </c>
      <c r="C52" s="115" t="s">
        <v>114</v>
      </c>
      <c r="D52" s="128" t="s">
        <v>168</v>
      </c>
      <c r="E52" s="128" t="s">
        <v>115</v>
      </c>
      <c r="F52" s="128" t="s">
        <v>115</v>
      </c>
      <c r="G52" s="54" t="s">
        <v>57</v>
      </c>
      <c r="H52" s="126">
        <v>45935</v>
      </c>
      <c r="I52" s="102" t="s">
        <v>201</v>
      </c>
      <c r="J52" s="54"/>
      <c r="K52" s="126"/>
      <c r="L52" s="54"/>
      <c r="M52" s="129"/>
    </row>
    <row r="53" spans="1:13" ht="82.5">
      <c r="A53" s="115" t="s">
        <v>156</v>
      </c>
      <c r="B53" s="128" t="s">
        <v>116</v>
      </c>
      <c r="C53" s="115" t="s">
        <v>117</v>
      </c>
      <c r="D53" s="128" t="s">
        <v>167</v>
      </c>
      <c r="E53" s="128" t="s">
        <v>118</v>
      </c>
      <c r="F53" s="128" t="s">
        <v>118</v>
      </c>
      <c r="G53" s="54" t="s">
        <v>57</v>
      </c>
      <c r="H53" s="126">
        <v>45935</v>
      </c>
      <c r="I53" s="102" t="s">
        <v>201</v>
      </c>
      <c r="J53" s="54"/>
      <c r="K53" s="126"/>
      <c r="L53" s="54"/>
      <c r="M53" s="129"/>
    </row>
    <row r="54" spans="1:13" ht="82.5">
      <c r="A54" s="115" t="s">
        <v>157</v>
      </c>
      <c r="B54" s="128" t="s">
        <v>119</v>
      </c>
      <c r="C54" s="115" t="s">
        <v>120</v>
      </c>
      <c r="D54" s="128" t="s">
        <v>166</v>
      </c>
      <c r="E54" s="128" t="s">
        <v>121</v>
      </c>
      <c r="F54" s="128" t="s">
        <v>121</v>
      </c>
      <c r="G54" s="54" t="s">
        <v>57</v>
      </c>
      <c r="H54" s="126">
        <v>45935</v>
      </c>
      <c r="I54" s="102" t="s">
        <v>201</v>
      </c>
      <c r="J54" s="54"/>
      <c r="K54" s="126"/>
      <c r="L54" s="54"/>
      <c r="M54" s="129"/>
    </row>
    <row r="55" spans="1:13" ht="82.5">
      <c r="A55" s="115" t="s">
        <v>158</v>
      </c>
      <c r="B55" s="128" t="s">
        <v>146</v>
      </c>
      <c r="C55" s="115" t="s">
        <v>147</v>
      </c>
      <c r="D55" s="128" t="s">
        <v>165</v>
      </c>
      <c r="E55" s="128" t="s">
        <v>148</v>
      </c>
      <c r="F55" s="128" t="s">
        <v>148</v>
      </c>
      <c r="G55" s="54" t="s">
        <v>57</v>
      </c>
      <c r="H55" s="126">
        <v>45935</v>
      </c>
      <c r="I55" s="102" t="s">
        <v>201</v>
      </c>
      <c r="J55" s="54"/>
      <c r="K55" s="126"/>
      <c r="L55" s="54"/>
      <c r="M55" s="129"/>
    </row>
    <row r="56" spans="1:13" ht="66">
      <c r="A56" s="115" t="s">
        <v>159</v>
      </c>
      <c r="B56" s="128" t="s">
        <v>162</v>
      </c>
      <c r="C56" s="115" t="s">
        <v>163</v>
      </c>
      <c r="D56" s="128" t="s">
        <v>164</v>
      </c>
      <c r="E56" s="128" t="s">
        <v>62</v>
      </c>
      <c r="F56" s="128" t="s">
        <v>62</v>
      </c>
      <c r="G56" s="54" t="s">
        <v>57</v>
      </c>
      <c r="H56" s="126">
        <v>45935</v>
      </c>
      <c r="I56" s="102" t="s">
        <v>201</v>
      </c>
      <c r="J56" s="54"/>
      <c r="K56" s="126"/>
      <c r="L56" s="54"/>
      <c r="M56" s="129"/>
    </row>
    <row r="57" spans="1:13" ht="49.5">
      <c r="A57" s="115" t="s">
        <v>160</v>
      </c>
      <c r="B57" s="128" t="s">
        <v>170</v>
      </c>
      <c r="C57" s="115" t="s">
        <v>171</v>
      </c>
      <c r="D57" s="128" t="s">
        <v>172</v>
      </c>
      <c r="E57" s="128" t="s">
        <v>173</v>
      </c>
      <c r="F57" s="128" t="s">
        <v>173</v>
      </c>
      <c r="G57" s="54" t="s">
        <v>57</v>
      </c>
      <c r="H57" s="126">
        <v>45935</v>
      </c>
      <c r="I57" s="102" t="s">
        <v>201</v>
      </c>
      <c r="J57" s="54"/>
      <c r="K57" s="126"/>
      <c r="L57" s="54"/>
      <c r="M57" s="129"/>
    </row>
    <row r="58" spans="1:13" ht="66">
      <c r="A58" s="115" t="s">
        <v>161</v>
      </c>
      <c r="B58" s="128" t="s">
        <v>174</v>
      </c>
      <c r="C58" s="115" t="s">
        <v>175</v>
      </c>
      <c r="D58" s="128" t="s">
        <v>176</v>
      </c>
      <c r="E58" s="128" t="s">
        <v>177</v>
      </c>
      <c r="F58" s="128" t="s">
        <v>177</v>
      </c>
      <c r="G58" s="54" t="s">
        <v>57</v>
      </c>
      <c r="H58" s="126">
        <v>45935</v>
      </c>
      <c r="I58" s="102" t="s">
        <v>201</v>
      </c>
      <c r="J58" s="54"/>
      <c r="K58" s="126"/>
      <c r="L58" s="54"/>
      <c r="M58" s="132"/>
    </row>
  </sheetData>
  <mergeCells count="13">
    <mergeCell ref="G41:L41"/>
    <mergeCell ref="M41:M43"/>
    <mergeCell ref="G42:I42"/>
    <mergeCell ref="J42:L42"/>
    <mergeCell ref="A44:M44"/>
    <mergeCell ref="B1:F1"/>
    <mergeCell ref="B2:F2"/>
    <mergeCell ref="A41:A43"/>
    <mergeCell ref="B41:B43"/>
    <mergeCell ref="C41:C43"/>
    <mergeCell ref="D41:D43"/>
    <mergeCell ref="E41:E43"/>
    <mergeCell ref="F41:F43"/>
  </mergeCells>
  <phoneticPr fontId="43" type="noConversion"/>
  <dataValidations count="1">
    <dataValidation type="list" operator="equal" allowBlank="1" showErrorMessage="1" promptTitle="dfdf" sqref="G45:G49 J45:J49 J51:J58 G51:G58" xr:uid="{98CDC82B-8767-4AAE-87E7-AA8B609643A3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5"/>
  <sheetViews>
    <sheetView topLeftCell="A11" zoomScale="85" zoomScaleNormal="85" workbookViewId="0">
      <selection activeCell="B1" sqref="B1:F1"/>
    </sheetView>
  </sheetViews>
  <sheetFormatPr defaultColWidth="9.140625" defaultRowHeight="15"/>
  <cols>
    <col min="1" max="1" width="21" bestFit="1" customWidth="1"/>
    <col min="2" max="2" width="50.28515625" bestFit="1" customWidth="1"/>
    <col min="3" max="3" width="37.7109375" bestFit="1" customWidth="1"/>
    <col min="4" max="4" width="36" bestFit="1" customWidth="1"/>
    <col min="5" max="5" width="34.5703125" bestFit="1" customWidth="1"/>
    <col min="6" max="6" width="54.85546875" bestFit="1" customWidth="1"/>
    <col min="7" max="7" width="12.140625" bestFit="1" customWidth="1"/>
    <col min="8" max="8" width="15.85546875" bestFit="1" customWidth="1"/>
    <col min="9" max="9" width="17" bestFit="1" customWidth="1"/>
    <col min="10" max="10" width="12.140625" bestFit="1" customWidth="1"/>
    <col min="11" max="11" width="15.85546875" bestFit="1" customWidth="1"/>
    <col min="12" max="12" width="17" bestFit="1" customWidth="1"/>
    <col min="13" max="13" width="11.28515625" bestFit="1" customWidth="1"/>
  </cols>
  <sheetData>
    <row r="1" spans="1:6" ht="23.25" customHeight="1">
      <c r="A1" s="120" t="s">
        <v>41</v>
      </c>
      <c r="B1" s="179" t="s">
        <v>71</v>
      </c>
      <c r="C1" s="198"/>
      <c r="D1" s="198"/>
      <c r="E1" s="198"/>
      <c r="F1" s="199"/>
    </row>
    <row r="2" spans="1:6" ht="23.25">
      <c r="A2" s="120" t="s">
        <v>42</v>
      </c>
      <c r="B2" s="182" t="s">
        <v>67</v>
      </c>
      <c r="C2" s="183"/>
      <c r="D2" s="183"/>
      <c r="E2" s="183"/>
      <c r="F2" s="184"/>
    </row>
    <row r="3" spans="1:6" ht="18.75">
      <c r="A3" s="104"/>
      <c r="B3" s="121" t="s">
        <v>15</v>
      </c>
      <c r="C3" s="121" t="s">
        <v>16</v>
      </c>
      <c r="D3" s="121" t="s">
        <v>43</v>
      </c>
      <c r="E3" s="122" t="s">
        <v>18</v>
      </c>
      <c r="F3" s="121" t="s">
        <v>58</v>
      </c>
    </row>
    <row r="4" spans="1:6" ht="18.75">
      <c r="A4" s="107" t="s">
        <v>45</v>
      </c>
      <c r="B4" s="104">
        <v>11</v>
      </c>
      <c r="C4" s="104"/>
      <c r="D4" s="104"/>
      <c r="E4" s="104"/>
      <c r="F4" s="104"/>
    </row>
    <row r="5" spans="1:6" ht="18.75">
      <c r="A5" s="107" t="s">
        <v>46</v>
      </c>
      <c r="B5" s="104">
        <v>0</v>
      </c>
      <c r="C5" s="131"/>
      <c r="D5" s="131"/>
      <c r="E5" s="131"/>
      <c r="F5" s="104"/>
    </row>
    <row r="40" spans="1:14" ht="17.25">
      <c r="A40" s="185" t="s">
        <v>47</v>
      </c>
      <c r="B40" s="185" t="s">
        <v>5</v>
      </c>
      <c r="C40" s="185" t="s">
        <v>48</v>
      </c>
      <c r="D40" s="185" t="s">
        <v>59</v>
      </c>
      <c r="E40" s="186" t="s">
        <v>50</v>
      </c>
      <c r="F40" s="185" t="s">
        <v>51</v>
      </c>
      <c r="G40" s="192" t="s">
        <v>52</v>
      </c>
      <c r="H40" s="192"/>
      <c r="I40" s="192"/>
      <c r="J40" s="192"/>
      <c r="K40" s="192"/>
      <c r="L40" s="192"/>
      <c r="M40" s="193" t="s">
        <v>53</v>
      </c>
    </row>
    <row r="41" spans="1:14" ht="17.25">
      <c r="A41" s="185"/>
      <c r="B41" s="185"/>
      <c r="C41" s="185"/>
      <c r="D41" s="185"/>
      <c r="E41" s="186"/>
      <c r="F41" s="185"/>
      <c r="G41" s="192" t="s">
        <v>23</v>
      </c>
      <c r="H41" s="192"/>
      <c r="I41" s="192"/>
      <c r="J41" s="192" t="s">
        <v>24</v>
      </c>
      <c r="K41" s="192"/>
      <c r="L41" s="192"/>
      <c r="M41" s="200"/>
    </row>
    <row r="42" spans="1:14" ht="16.5">
      <c r="A42" s="185"/>
      <c r="B42" s="185"/>
      <c r="C42" s="185"/>
      <c r="D42" s="185"/>
      <c r="E42" s="186"/>
      <c r="F42" s="185"/>
      <c r="G42" s="109" t="s">
        <v>54</v>
      </c>
      <c r="H42" s="110" t="s">
        <v>55</v>
      </c>
      <c r="I42" s="109" t="s">
        <v>56</v>
      </c>
      <c r="J42" s="109" t="s">
        <v>54</v>
      </c>
      <c r="K42" s="109" t="s">
        <v>55</v>
      </c>
      <c r="L42" s="109" t="s">
        <v>56</v>
      </c>
      <c r="M42" s="200"/>
    </row>
    <row r="43" spans="1:14" ht="16.5">
      <c r="A43" s="201" t="s">
        <v>182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</row>
    <row r="44" spans="1:14" ht="33">
      <c r="A44" s="125" t="s">
        <v>183</v>
      </c>
      <c r="B44" s="99" t="s">
        <v>180</v>
      </c>
      <c r="C44" s="100" t="s">
        <v>60</v>
      </c>
      <c r="D44" s="127"/>
      <c r="E44" s="101" t="s">
        <v>181</v>
      </c>
      <c r="F44" s="101" t="s">
        <v>189</v>
      </c>
      <c r="G44" s="54" t="s">
        <v>57</v>
      </c>
      <c r="H44" s="150">
        <v>45935</v>
      </c>
      <c r="I44" s="54" t="s">
        <v>202</v>
      </c>
      <c r="J44" s="54"/>
      <c r="K44" s="100"/>
      <c r="L44" s="54"/>
      <c r="M44" s="100" t="s">
        <v>60</v>
      </c>
    </row>
    <row r="45" spans="1:14" ht="66">
      <c r="A45" s="125" t="s">
        <v>184</v>
      </c>
      <c r="B45" s="60" t="s">
        <v>190</v>
      </c>
      <c r="C45" s="61" t="s">
        <v>60</v>
      </c>
      <c r="D45" s="127"/>
      <c r="E45" s="62" t="s">
        <v>191</v>
      </c>
      <c r="F45" s="62" t="s">
        <v>191</v>
      </c>
      <c r="G45" s="54" t="s">
        <v>57</v>
      </c>
      <c r="H45" s="150">
        <v>45935</v>
      </c>
      <c r="I45" s="54" t="s">
        <v>202</v>
      </c>
      <c r="J45" s="54"/>
      <c r="K45" s="100"/>
      <c r="L45" s="54"/>
      <c r="M45" s="61" t="s">
        <v>60</v>
      </c>
    </row>
    <row r="46" spans="1:14" ht="33">
      <c r="A46" s="125" t="s">
        <v>185</v>
      </c>
      <c r="B46" s="72" t="s">
        <v>192</v>
      </c>
      <c r="C46" s="130"/>
      <c r="D46" s="127"/>
      <c r="E46" s="115" t="s">
        <v>193</v>
      </c>
      <c r="F46" s="115" t="s">
        <v>193</v>
      </c>
      <c r="G46" s="54" t="s">
        <v>57</v>
      </c>
      <c r="H46" s="150">
        <v>45935</v>
      </c>
      <c r="I46" s="54" t="s">
        <v>202</v>
      </c>
      <c r="J46" s="54"/>
      <c r="K46" s="100"/>
      <c r="L46" s="54"/>
      <c r="M46" s="132"/>
      <c r="N46" s="49"/>
    </row>
    <row r="47" spans="1:14" ht="33">
      <c r="A47" s="125" t="s">
        <v>186</v>
      </c>
      <c r="B47" s="72" t="s">
        <v>194</v>
      </c>
      <c r="C47" s="130"/>
      <c r="D47" s="127"/>
      <c r="E47" s="115" t="s">
        <v>196</v>
      </c>
      <c r="F47" s="115" t="s">
        <v>195</v>
      </c>
      <c r="G47" s="54" t="s">
        <v>57</v>
      </c>
      <c r="H47" s="150">
        <v>45935</v>
      </c>
      <c r="I47" s="54" t="s">
        <v>202</v>
      </c>
      <c r="J47" s="54"/>
      <c r="K47" s="100"/>
      <c r="L47" s="54"/>
      <c r="M47" s="134"/>
    </row>
    <row r="48" spans="1:14" ht="33">
      <c r="A48" s="125" t="s">
        <v>187</v>
      </c>
      <c r="B48" s="72" t="s">
        <v>197</v>
      </c>
      <c r="C48" s="58"/>
      <c r="D48" s="127"/>
      <c r="E48" s="115" t="s">
        <v>198</v>
      </c>
      <c r="F48" s="115" t="s">
        <v>198</v>
      </c>
      <c r="G48" s="54" t="s">
        <v>57</v>
      </c>
      <c r="H48" s="150">
        <v>45935</v>
      </c>
      <c r="I48" s="54" t="s">
        <v>202</v>
      </c>
      <c r="J48" s="54"/>
      <c r="K48" s="100"/>
      <c r="L48" s="54"/>
      <c r="M48" s="134"/>
    </row>
    <row r="49" spans="1:13" ht="33">
      <c r="A49" s="125" t="s">
        <v>188</v>
      </c>
      <c r="B49" s="135" t="s">
        <v>199</v>
      </c>
      <c r="C49" s="58"/>
      <c r="D49" s="127"/>
      <c r="E49" s="101" t="s">
        <v>200</v>
      </c>
      <c r="F49" s="101" t="s">
        <v>200</v>
      </c>
      <c r="G49" s="54" t="s">
        <v>57</v>
      </c>
      <c r="H49" s="150">
        <v>45935</v>
      </c>
      <c r="I49" s="54" t="s">
        <v>202</v>
      </c>
      <c r="J49" s="54"/>
      <c r="K49" s="100"/>
      <c r="L49" s="54"/>
      <c r="M49" s="134"/>
    </row>
    <row r="50" spans="1:13" ht="16.5">
      <c r="A50" s="141" t="s">
        <v>204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3"/>
    </row>
    <row r="51" spans="1:13" ht="66">
      <c r="A51" s="115" t="s">
        <v>205</v>
      </c>
      <c r="B51" s="115" t="s">
        <v>203</v>
      </c>
      <c r="C51" s="115" t="s">
        <v>210</v>
      </c>
      <c r="D51" s="127" t="s">
        <v>61</v>
      </c>
      <c r="E51" s="128" t="s">
        <v>211</v>
      </c>
      <c r="F51" s="128" t="s">
        <v>211</v>
      </c>
      <c r="G51" s="54" t="s">
        <v>57</v>
      </c>
      <c r="H51" s="150">
        <v>45935</v>
      </c>
      <c r="I51" s="54" t="s">
        <v>202</v>
      </c>
      <c r="J51" s="54"/>
      <c r="K51" s="100"/>
      <c r="L51" s="54"/>
      <c r="M51" s="132"/>
    </row>
    <row r="52" spans="1:13" ht="115.5">
      <c r="A52" s="115" t="s">
        <v>206</v>
      </c>
      <c r="B52" s="115" t="s">
        <v>212</v>
      </c>
      <c r="C52" s="115" t="s">
        <v>215</v>
      </c>
      <c r="D52" s="128" t="s">
        <v>213</v>
      </c>
      <c r="E52" s="128" t="s">
        <v>214</v>
      </c>
      <c r="F52" s="128" t="s">
        <v>214</v>
      </c>
      <c r="G52" s="54" t="s">
        <v>57</v>
      </c>
      <c r="H52" s="150">
        <v>45935</v>
      </c>
      <c r="I52" s="54" t="s">
        <v>202</v>
      </c>
      <c r="J52" s="54"/>
      <c r="K52" s="100"/>
      <c r="L52" s="54"/>
      <c r="M52" s="132"/>
    </row>
    <row r="53" spans="1:13" ht="115.5">
      <c r="A53" s="115" t="s">
        <v>207</v>
      </c>
      <c r="B53" s="115" t="s">
        <v>216</v>
      </c>
      <c r="C53" s="115" t="s">
        <v>217</v>
      </c>
      <c r="D53" s="128" t="s">
        <v>218</v>
      </c>
      <c r="E53" s="128" t="s">
        <v>219</v>
      </c>
      <c r="F53" s="128" t="s">
        <v>219</v>
      </c>
      <c r="G53" s="54" t="s">
        <v>57</v>
      </c>
      <c r="H53" s="150">
        <v>45935</v>
      </c>
      <c r="I53" s="54" t="s">
        <v>202</v>
      </c>
      <c r="J53" s="54"/>
      <c r="K53" s="100"/>
      <c r="L53" s="54"/>
      <c r="M53" s="132"/>
    </row>
    <row r="54" spans="1:13" ht="115.5">
      <c r="A54" s="115" t="s">
        <v>208</v>
      </c>
      <c r="B54" s="115" t="s">
        <v>220</v>
      </c>
      <c r="C54" s="115" t="s">
        <v>221</v>
      </c>
      <c r="D54" s="127" t="s">
        <v>61</v>
      </c>
      <c r="E54" s="128" t="s">
        <v>222</v>
      </c>
      <c r="F54" s="128" t="s">
        <v>222</v>
      </c>
      <c r="G54" s="54" t="s">
        <v>57</v>
      </c>
      <c r="H54" s="133" t="s">
        <v>63</v>
      </c>
      <c r="I54" s="54" t="s">
        <v>202</v>
      </c>
      <c r="J54" s="54"/>
      <c r="K54" s="100"/>
      <c r="L54" s="54"/>
      <c r="M54" s="132"/>
    </row>
    <row r="55" spans="1:13" ht="115.5">
      <c r="A55" s="115" t="s">
        <v>209</v>
      </c>
      <c r="B55" s="115" t="s">
        <v>223</v>
      </c>
      <c r="C55" s="115" t="s">
        <v>224</v>
      </c>
      <c r="D55" s="128" t="s">
        <v>225</v>
      </c>
      <c r="E55" s="128" t="s">
        <v>226</v>
      </c>
      <c r="F55" s="128" t="s">
        <v>226</v>
      </c>
      <c r="G55" s="54" t="s">
        <v>57</v>
      </c>
      <c r="H55" s="150">
        <v>45935</v>
      </c>
      <c r="I55" s="54" t="s">
        <v>202</v>
      </c>
      <c r="J55" s="54"/>
      <c r="K55" s="100"/>
      <c r="L55" s="54"/>
      <c r="M55" s="132"/>
    </row>
  </sheetData>
  <mergeCells count="13">
    <mergeCell ref="A43:M43"/>
    <mergeCell ref="A40:A42"/>
    <mergeCell ref="B40:B42"/>
    <mergeCell ref="C40:C42"/>
    <mergeCell ref="D40:D42"/>
    <mergeCell ref="E40:E42"/>
    <mergeCell ref="B1:F1"/>
    <mergeCell ref="B2:F2"/>
    <mergeCell ref="G40:L40"/>
    <mergeCell ref="M40:M42"/>
    <mergeCell ref="G41:I41"/>
    <mergeCell ref="J41:L41"/>
    <mergeCell ref="F40:F42"/>
  </mergeCells>
  <phoneticPr fontId="43" type="noConversion"/>
  <dataValidations count="1">
    <dataValidation type="list" operator="equal" allowBlank="1" showErrorMessage="1" promptTitle="dfdf" sqref="J44:J49 G44:G49 G51:G55 J51:J55" xr:uid="{4575CF54-9068-4459-9BE0-A4283E7811FB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7349-D244-4A2F-B930-477FD1583FEA}">
  <dimension ref="A1:M49"/>
  <sheetViews>
    <sheetView topLeftCell="A23" zoomScale="85" zoomScaleNormal="85" workbookViewId="0">
      <selection activeCell="B1" sqref="B1:F1"/>
    </sheetView>
  </sheetViews>
  <sheetFormatPr defaultRowHeight="15"/>
  <cols>
    <col min="1" max="1" width="21.42578125" customWidth="1"/>
    <col min="2" max="2" width="29.28515625" customWidth="1"/>
    <col min="3" max="3" width="26.85546875" customWidth="1"/>
    <col min="4" max="4" width="28.140625" customWidth="1"/>
    <col min="5" max="5" width="34.85546875" customWidth="1"/>
    <col min="6" max="6" width="35.42578125" customWidth="1"/>
    <col min="7" max="7" width="14.85546875" customWidth="1"/>
    <col min="8" max="8" width="12.7109375" customWidth="1"/>
    <col min="11" max="11" width="16.5703125" customWidth="1"/>
  </cols>
  <sheetData>
    <row r="1" spans="1:6" ht="22.5">
      <c r="A1" s="120" t="s">
        <v>41</v>
      </c>
      <c r="B1" s="179" t="s">
        <v>71</v>
      </c>
      <c r="C1" s="198"/>
      <c r="D1" s="198"/>
      <c r="E1" s="198"/>
      <c r="F1" s="199"/>
    </row>
    <row r="2" spans="1:6" ht="23.25">
      <c r="A2" s="120" t="s">
        <v>42</v>
      </c>
      <c r="B2" s="182" t="s">
        <v>227</v>
      </c>
      <c r="C2" s="183"/>
      <c r="D2" s="183"/>
      <c r="E2" s="183"/>
      <c r="F2" s="184"/>
    </row>
    <row r="3" spans="1:6" ht="18.75">
      <c r="A3" s="104"/>
      <c r="B3" s="121" t="s">
        <v>15</v>
      </c>
      <c r="C3" s="121" t="s">
        <v>16</v>
      </c>
      <c r="D3" s="121" t="s">
        <v>43</v>
      </c>
      <c r="E3" s="122" t="s">
        <v>18</v>
      </c>
      <c r="F3" s="121" t="s">
        <v>58</v>
      </c>
    </row>
    <row r="4" spans="1:6" ht="18.75">
      <c r="A4" s="107" t="s">
        <v>45</v>
      </c>
      <c r="B4" s="104">
        <v>2</v>
      </c>
      <c r="C4" s="104">
        <v>0</v>
      </c>
      <c r="D4" s="104">
        <v>0</v>
      </c>
      <c r="E4" s="104">
        <v>0</v>
      </c>
      <c r="F4" s="104">
        <f>B4</f>
        <v>2</v>
      </c>
    </row>
    <row r="5" spans="1:6" ht="18.75">
      <c r="A5" s="107" t="s">
        <v>46</v>
      </c>
      <c r="B5" s="104">
        <v>0</v>
      </c>
      <c r="C5" s="104">
        <v>0</v>
      </c>
      <c r="D5" s="104">
        <v>0</v>
      </c>
      <c r="E5" s="104">
        <v>0</v>
      </c>
      <c r="F5" s="104">
        <f>B5</f>
        <v>0</v>
      </c>
    </row>
    <row r="31" spans="1:13" ht="17.25">
      <c r="A31" s="185" t="s">
        <v>47</v>
      </c>
      <c r="B31" s="185" t="s">
        <v>5</v>
      </c>
      <c r="C31" s="185" t="s">
        <v>48</v>
      </c>
      <c r="D31" s="185" t="s">
        <v>59</v>
      </c>
      <c r="E31" s="186" t="s">
        <v>50</v>
      </c>
      <c r="F31" s="185" t="s">
        <v>51</v>
      </c>
      <c r="G31" s="192" t="s">
        <v>52</v>
      </c>
      <c r="H31" s="192"/>
      <c r="I31" s="192"/>
      <c r="J31" s="192"/>
      <c r="K31" s="192"/>
      <c r="L31" s="192"/>
      <c r="M31" s="193" t="s">
        <v>53</v>
      </c>
    </row>
    <row r="32" spans="1:13" ht="17.25">
      <c r="A32" s="185"/>
      <c r="B32" s="185"/>
      <c r="C32" s="185"/>
      <c r="D32" s="185"/>
      <c r="E32" s="186"/>
      <c r="F32" s="185"/>
      <c r="G32" s="192" t="s">
        <v>23</v>
      </c>
      <c r="H32" s="192"/>
      <c r="I32" s="192"/>
      <c r="J32" s="192" t="s">
        <v>24</v>
      </c>
      <c r="K32" s="192"/>
      <c r="L32" s="192"/>
      <c r="M32" s="200"/>
    </row>
    <row r="33" spans="1:13" ht="16.5">
      <c r="A33" s="185"/>
      <c r="B33" s="185"/>
      <c r="C33" s="185"/>
      <c r="D33" s="185"/>
      <c r="E33" s="186"/>
      <c r="F33" s="185"/>
      <c r="G33" s="109" t="s">
        <v>54</v>
      </c>
      <c r="H33" s="110" t="s">
        <v>55</v>
      </c>
      <c r="I33" s="109" t="s">
        <v>56</v>
      </c>
      <c r="J33" s="109" t="s">
        <v>54</v>
      </c>
      <c r="K33" s="109" t="s">
        <v>55</v>
      </c>
      <c r="L33" s="109" t="s">
        <v>56</v>
      </c>
      <c r="M33" s="200"/>
    </row>
    <row r="34" spans="1:13" ht="16.5">
      <c r="A34" s="201" t="s">
        <v>228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</row>
    <row r="35" spans="1:13" ht="53.25" customHeight="1">
      <c r="A35" s="136" t="s">
        <v>229</v>
      </c>
      <c r="B35" s="136" t="s">
        <v>230</v>
      </c>
      <c r="C35" s="136"/>
      <c r="D35" s="127"/>
      <c r="E35" s="136" t="s">
        <v>231</v>
      </c>
      <c r="F35" s="136" t="s">
        <v>231</v>
      </c>
      <c r="G35" s="112" t="s">
        <v>57</v>
      </c>
      <c r="H35" s="57">
        <v>45966</v>
      </c>
      <c r="I35" s="112" t="s">
        <v>234</v>
      </c>
      <c r="J35" s="112"/>
      <c r="K35" s="75"/>
      <c r="L35" s="112"/>
      <c r="M35" s="136" t="s">
        <v>60</v>
      </c>
    </row>
    <row r="36" spans="1:13" ht="50.45" customHeight="1">
      <c r="A36" s="153" t="s">
        <v>232</v>
      </c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2"/>
    </row>
    <row r="37" spans="1:13" ht="50.45" customHeight="1">
      <c r="A37" s="115" t="s">
        <v>233</v>
      </c>
      <c r="B37" s="115" t="s">
        <v>235</v>
      </c>
      <c r="C37" s="115" t="s">
        <v>236</v>
      </c>
      <c r="D37" s="128" t="s">
        <v>64</v>
      </c>
      <c r="E37" s="128" t="s">
        <v>237</v>
      </c>
      <c r="F37" s="128" t="s">
        <v>237</v>
      </c>
      <c r="G37" s="112" t="s">
        <v>57</v>
      </c>
      <c r="H37" s="57">
        <v>45966</v>
      </c>
      <c r="I37" s="112" t="s">
        <v>234</v>
      </c>
      <c r="J37" s="112"/>
      <c r="K37" s="75"/>
      <c r="L37" s="112"/>
      <c r="M37" s="73"/>
    </row>
    <row r="39" spans="1:13" ht="84" customHeight="1"/>
    <row r="40" spans="1:13" ht="71.25" customHeight="1"/>
    <row r="41" spans="1:13" ht="71.25" customHeight="1"/>
    <row r="42" spans="1:13" ht="104.25" customHeight="1"/>
    <row r="43" spans="1:13" ht="16.5" customHeight="1"/>
    <row r="44" spans="1:13" ht="184.9" customHeight="1"/>
    <row r="46" spans="1:13" ht="134.44999999999999" customHeight="1"/>
    <row r="47" spans="1:13" ht="184.9" customHeight="1"/>
    <row r="48" spans="1:13" ht="184.9" customHeight="1"/>
    <row r="49" ht="95.25" customHeight="1"/>
  </sheetData>
  <mergeCells count="13">
    <mergeCell ref="G31:L31"/>
    <mergeCell ref="M31:M33"/>
    <mergeCell ref="G32:I32"/>
    <mergeCell ref="J32:L32"/>
    <mergeCell ref="A34:M34"/>
    <mergeCell ref="B1:F1"/>
    <mergeCell ref="B2:F2"/>
    <mergeCell ref="A31:A33"/>
    <mergeCell ref="B31:B33"/>
    <mergeCell ref="C31:C33"/>
    <mergeCell ref="D31:D33"/>
    <mergeCell ref="E31:E33"/>
    <mergeCell ref="F31:F33"/>
  </mergeCells>
  <phoneticPr fontId="43" type="noConversion"/>
  <dataValidations count="1">
    <dataValidation type="list" operator="equal" allowBlank="1" showErrorMessage="1" promptTitle="dfdf" sqref="G35 J35 J37 G37" xr:uid="{5246FAD6-74DF-43A3-BD3B-31E1345146AB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5AC7-E07F-411E-A9AE-9724EA8F6649}">
  <dimension ref="A1:M48"/>
  <sheetViews>
    <sheetView topLeftCell="A40" zoomScale="70" zoomScaleNormal="70" workbookViewId="0">
      <selection activeCell="G54" sqref="G54"/>
    </sheetView>
  </sheetViews>
  <sheetFormatPr defaultRowHeight="15"/>
  <cols>
    <col min="1" max="1" width="21.7109375" bestFit="1" customWidth="1"/>
    <col min="2" max="2" width="61.28515625" bestFit="1" customWidth="1"/>
    <col min="3" max="3" width="50" bestFit="1" customWidth="1"/>
    <col min="4" max="4" width="36" bestFit="1" customWidth="1"/>
    <col min="5" max="5" width="25.7109375" customWidth="1"/>
    <col min="6" max="6" width="21.28515625" bestFit="1" customWidth="1"/>
    <col min="7" max="7" width="12.140625" bestFit="1" customWidth="1"/>
    <col min="8" max="8" width="15.85546875" bestFit="1" customWidth="1"/>
    <col min="9" max="9" width="17" bestFit="1" customWidth="1"/>
    <col min="10" max="10" width="12.140625" bestFit="1" customWidth="1"/>
    <col min="11" max="11" width="15.85546875" bestFit="1" customWidth="1"/>
    <col min="12" max="12" width="17" bestFit="1" customWidth="1"/>
    <col min="13" max="13" width="11.28515625" bestFit="1" customWidth="1"/>
  </cols>
  <sheetData>
    <row r="1" spans="1:6" ht="22.5">
      <c r="A1" s="120" t="s">
        <v>41</v>
      </c>
      <c r="B1" s="179" t="s">
        <v>71</v>
      </c>
      <c r="C1" s="198"/>
      <c r="D1" s="198"/>
      <c r="E1" s="198"/>
      <c r="F1" s="199"/>
    </row>
    <row r="2" spans="1:6" ht="23.25">
      <c r="A2" s="120" t="s">
        <v>42</v>
      </c>
      <c r="B2" s="182" t="s">
        <v>69</v>
      </c>
      <c r="C2" s="183"/>
      <c r="D2" s="183"/>
      <c r="E2" s="183"/>
      <c r="F2" s="184"/>
    </row>
    <row r="3" spans="1:6" ht="18.75">
      <c r="A3" s="104"/>
      <c r="B3" s="121" t="s">
        <v>15</v>
      </c>
      <c r="C3" s="121" t="s">
        <v>16</v>
      </c>
      <c r="D3" s="121" t="s">
        <v>43</v>
      </c>
      <c r="E3" s="122" t="s">
        <v>18</v>
      </c>
      <c r="F3" s="121" t="s">
        <v>58</v>
      </c>
    </row>
    <row r="4" spans="1:6" ht="18.75">
      <c r="A4" s="107" t="s">
        <v>45</v>
      </c>
      <c r="B4" s="104"/>
      <c r="C4" s="104"/>
      <c r="D4" s="104"/>
      <c r="E4" s="104"/>
      <c r="F4" s="104"/>
    </row>
    <row r="5" spans="1:6" ht="18.75">
      <c r="A5" s="107" t="s">
        <v>46</v>
      </c>
      <c r="B5" s="131"/>
      <c r="C5" s="131"/>
      <c r="D5" s="131"/>
      <c r="E5" s="131"/>
      <c r="F5" s="104"/>
    </row>
    <row r="31" spans="1:13" ht="17.25">
      <c r="A31" s="185" t="s">
        <v>47</v>
      </c>
      <c r="B31" s="185" t="s">
        <v>5</v>
      </c>
      <c r="C31" s="185" t="s">
        <v>48</v>
      </c>
      <c r="D31" s="185" t="s">
        <v>59</v>
      </c>
      <c r="E31" s="186" t="s">
        <v>50</v>
      </c>
      <c r="F31" s="185" t="s">
        <v>51</v>
      </c>
      <c r="G31" s="202" t="s">
        <v>52</v>
      </c>
      <c r="H31" s="202"/>
      <c r="I31" s="202"/>
      <c r="J31" s="202"/>
      <c r="K31" s="202"/>
      <c r="L31" s="202"/>
      <c r="M31" s="187" t="s">
        <v>53</v>
      </c>
    </row>
    <row r="32" spans="1:13" ht="17.25">
      <c r="A32" s="185"/>
      <c r="B32" s="185"/>
      <c r="C32" s="185"/>
      <c r="D32" s="185"/>
      <c r="E32" s="186"/>
      <c r="F32" s="185"/>
      <c r="G32" s="202" t="s">
        <v>23</v>
      </c>
      <c r="H32" s="202"/>
      <c r="I32" s="202"/>
      <c r="J32" s="202" t="s">
        <v>24</v>
      </c>
      <c r="K32" s="202"/>
      <c r="L32" s="202"/>
      <c r="M32" s="203"/>
    </row>
    <row r="33" spans="1:13" ht="16.5">
      <c r="A33" s="185"/>
      <c r="B33" s="185"/>
      <c r="C33" s="185"/>
      <c r="D33" s="185"/>
      <c r="E33" s="186"/>
      <c r="F33" s="185"/>
      <c r="G33" s="109" t="s">
        <v>54</v>
      </c>
      <c r="H33" s="110" t="s">
        <v>55</v>
      </c>
      <c r="I33" s="109" t="s">
        <v>56</v>
      </c>
      <c r="J33" s="109" t="s">
        <v>54</v>
      </c>
      <c r="K33" s="109" t="s">
        <v>55</v>
      </c>
      <c r="L33" s="109" t="s">
        <v>56</v>
      </c>
      <c r="M33" s="203"/>
    </row>
    <row r="34" spans="1:13" ht="16.5">
      <c r="A34" s="201" t="s">
        <v>238</v>
      </c>
      <c r="B34" s="201"/>
      <c r="C34" s="201"/>
      <c r="D34" s="201"/>
      <c r="E34" s="201"/>
      <c r="F34" s="201"/>
      <c r="G34" s="201"/>
      <c r="H34" s="204"/>
      <c r="I34" s="201"/>
      <c r="J34" s="201"/>
      <c r="K34" s="201"/>
      <c r="L34" s="201"/>
      <c r="M34" s="201"/>
    </row>
    <row r="35" spans="1:13" ht="66">
      <c r="A35" s="125" t="s">
        <v>239</v>
      </c>
      <c r="B35" s="99" t="s">
        <v>247</v>
      </c>
      <c r="C35" s="139" t="s">
        <v>60</v>
      </c>
      <c r="D35" s="127"/>
      <c r="E35" s="101" t="s">
        <v>249</v>
      </c>
      <c r="F35" s="101" t="s">
        <v>249</v>
      </c>
      <c r="G35" s="103" t="s">
        <v>57</v>
      </c>
      <c r="H35" s="57">
        <v>45966</v>
      </c>
      <c r="I35" s="102" t="s">
        <v>234</v>
      </c>
      <c r="J35" s="54"/>
      <c r="K35" s="100"/>
      <c r="L35" s="54"/>
      <c r="M35" s="100" t="s">
        <v>60</v>
      </c>
    </row>
    <row r="36" spans="1:13" ht="49.5">
      <c r="A36" s="125" t="s">
        <v>240</v>
      </c>
      <c r="B36" s="99" t="s">
        <v>248</v>
      </c>
      <c r="C36" s="100" t="s">
        <v>60</v>
      </c>
      <c r="D36" s="127"/>
      <c r="E36" s="101" t="s">
        <v>250</v>
      </c>
      <c r="F36" s="101" t="s">
        <v>250</v>
      </c>
      <c r="G36" s="103" t="s">
        <v>57</v>
      </c>
      <c r="H36" s="57">
        <v>45966</v>
      </c>
      <c r="I36" s="102" t="s">
        <v>234</v>
      </c>
      <c r="J36" s="54"/>
      <c r="K36" s="100"/>
      <c r="L36" s="54"/>
      <c r="M36" s="100" t="s">
        <v>60</v>
      </c>
    </row>
    <row r="37" spans="1:13" ht="49.5">
      <c r="A37" s="125" t="s">
        <v>241</v>
      </c>
      <c r="B37" s="60" t="s">
        <v>251</v>
      </c>
      <c r="C37" s="61" t="s">
        <v>60</v>
      </c>
      <c r="D37" s="127"/>
      <c r="E37" s="62" t="s">
        <v>252</v>
      </c>
      <c r="F37" s="62" t="s">
        <v>252</v>
      </c>
      <c r="G37" s="103" t="s">
        <v>57</v>
      </c>
      <c r="H37" s="57">
        <v>45966</v>
      </c>
      <c r="I37" s="102" t="s">
        <v>234</v>
      </c>
      <c r="J37" s="54"/>
      <c r="K37" s="100"/>
      <c r="L37" s="54"/>
      <c r="M37" s="61" t="s">
        <v>60</v>
      </c>
    </row>
    <row r="38" spans="1:13" ht="49.5">
      <c r="A38" s="125" t="s">
        <v>242</v>
      </c>
      <c r="B38" s="72" t="s">
        <v>253</v>
      </c>
      <c r="C38" s="130"/>
      <c r="D38" s="127"/>
      <c r="E38" s="115" t="s">
        <v>254</v>
      </c>
      <c r="F38" s="115" t="s">
        <v>254</v>
      </c>
      <c r="G38" s="103" t="s">
        <v>57</v>
      </c>
      <c r="H38" s="57">
        <v>45966</v>
      </c>
      <c r="I38" s="102" t="s">
        <v>234</v>
      </c>
      <c r="J38" s="54"/>
      <c r="K38" s="100"/>
      <c r="L38" s="54"/>
      <c r="M38" s="132"/>
    </row>
    <row r="39" spans="1:13" ht="33">
      <c r="A39" s="125" t="s">
        <v>243</v>
      </c>
      <c r="B39" s="72" t="s">
        <v>255</v>
      </c>
      <c r="C39" s="130"/>
      <c r="D39" s="127"/>
      <c r="E39" s="115" t="s">
        <v>256</v>
      </c>
      <c r="F39" s="115" t="s">
        <v>256</v>
      </c>
      <c r="G39" s="103" t="s">
        <v>57</v>
      </c>
      <c r="H39" s="57">
        <v>45966</v>
      </c>
      <c r="I39" s="102" t="s">
        <v>234</v>
      </c>
      <c r="J39" s="54"/>
      <c r="K39" s="100"/>
      <c r="L39" s="54"/>
      <c r="M39" s="134"/>
    </row>
    <row r="40" spans="1:13" ht="66">
      <c r="A40" s="125" t="s">
        <v>244</v>
      </c>
      <c r="B40" s="72" t="s">
        <v>257</v>
      </c>
      <c r="C40" s="58"/>
      <c r="D40" s="127"/>
      <c r="E40" s="115" t="s">
        <v>258</v>
      </c>
      <c r="F40" s="115" t="s">
        <v>258</v>
      </c>
      <c r="G40" s="103" t="s">
        <v>57</v>
      </c>
      <c r="H40" s="57">
        <v>45966</v>
      </c>
      <c r="I40" s="102" t="s">
        <v>234</v>
      </c>
      <c r="J40" s="54"/>
      <c r="K40" s="100"/>
      <c r="L40" s="54"/>
      <c r="M40" s="134"/>
    </row>
    <row r="41" spans="1:13" ht="49.5">
      <c r="A41" s="125" t="s">
        <v>245</v>
      </c>
      <c r="B41" s="135" t="s">
        <v>259</v>
      </c>
      <c r="C41" s="58"/>
      <c r="D41" s="127"/>
      <c r="E41" s="101" t="s">
        <v>260</v>
      </c>
      <c r="F41" s="101" t="s">
        <v>260</v>
      </c>
      <c r="G41" s="103" t="s">
        <v>57</v>
      </c>
      <c r="H41" s="57">
        <v>45966</v>
      </c>
      <c r="I41" s="102" t="s">
        <v>234</v>
      </c>
      <c r="J41" s="54"/>
      <c r="K41" s="75"/>
      <c r="L41" s="102"/>
      <c r="M41" s="134"/>
    </row>
    <row r="42" spans="1:13" ht="49.5">
      <c r="A42" s="125" t="s">
        <v>246</v>
      </c>
      <c r="B42" s="135" t="s">
        <v>261</v>
      </c>
      <c r="C42" s="58"/>
      <c r="D42" s="127"/>
      <c r="E42" s="101" t="s">
        <v>262</v>
      </c>
      <c r="F42" s="101" t="s">
        <v>262</v>
      </c>
      <c r="G42" s="103" t="s">
        <v>57</v>
      </c>
      <c r="H42" s="57">
        <v>45966</v>
      </c>
      <c r="I42" s="102" t="s">
        <v>234</v>
      </c>
      <c r="J42" s="54"/>
      <c r="K42" s="75"/>
      <c r="L42" s="102"/>
      <c r="M42" s="134"/>
    </row>
    <row r="43" spans="1:13" ht="16.5">
      <c r="A43" s="140" t="s">
        <v>263</v>
      </c>
      <c r="B43" s="140"/>
      <c r="C43" s="140"/>
      <c r="D43" s="140"/>
      <c r="E43" s="140"/>
      <c r="F43" s="140"/>
      <c r="G43" s="140"/>
      <c r="H43" s="145"/>
      <c r="I43" s="140"/>
      <c r="J43" s="140"/>
      <c r="K43" s="140"/>
      <c r="L43" s="140"/>
      <c r="M43" s="140"/>
    </row>
    <row r="44" spans="1:13" ht="49.5">
      <c r="A44" s="115" t="s">
        <v>264</v>
      </c>
      <c r="B44" s="115" t="s">
        <v>266</v>
      </c>
      <c r="C44" s="115" t="s">
        <v>267</v>
      </c>
      <c r="D44" s="127" t="s">
        <v>268</v>
      </c>
      <c r="E44" s="128" t="s">
        <v>269</v>
      </c>
      <c r="F44" s="128" t="s">
        <v>269</v>
      </c>
      <c r="G44" s="103" t="s">
        <v>57</v>
      </c>
      <c r="H44" s="57">
        <v>45966</v>
      </c>
      <c r="I44" s="102" t="s">
        <v>234</v>
      </c>
      <c r="J44" s="54"/>
      <c r="K44" s="100"/>
      <c r="L44" s="54"/>
      <c r="M44" s="134"/>
    </row>
    <row r="45" spans="1:13" ht="49.5">
      <c r="A45" s="115" t="s">
        <v>265</v>
      </c>
      <c r="B45" s="115" t="s">
        <v>270</v>
      </c>
      <c r="C45" s="115" t="s">
        <v>271</v>
      </c>
      <c r="D45" s="127" t="s">
        <v>272</v>
      </c>
      <c r="E45" s="128" t="s">
        <v>273</v>
      </c>
      <c r="F45" s="128" t="s">
        <v>273</v>
      </c>
      <c r="G45" s="54" t="s">
        <v>57</v>
      </c>
      <c r="H45" s="57">
        <v>45966</v>
      </c>
      <c r="I45" s="102" t="s">
        <v>234</v>
      </c>
      <c r="J45" s="54"/>
      <c r="K45" s="100"/>
      <c r="L45" s="54"/>
      <c r="M45" s="132"/>
    </row>
    <row r="48" spans="1:13" ht="16.5">
      <c r="A48" s="49"/>
    </row>
  </sheetData>
  <mergeCells count="13">
    <mergeCell ref="G31:L31"/>
    <mergeCell ref="M31:M33"/>
    <mergeCell ref="G32:I32"/>
    <mergeCell ref="J32:L32"/>
    <mergeCell ref="A34:M34"/>
    <mergeCell ref="B1:F1"/>
    <mergeCell ref="B2:F2"/>
    <mergeCell ref="A31:A33"/>
    <mergeCell ref="B31:B33"/>
    <mergeCell ref="C31:C33"/>
    <mergeCell ref="D31:D33"/>
    <mergeCell ref="E31:E33"/>
    <mergeCell ref="F31:F33"/>
  </mergeCells>
  <phoneticPr fontId="43" type="noConversion"/>
  <dataValidations count="1">
    <dataValidation type="list" operator="equal" allowBlank="1" showErrorMessage="1" promptTitle="dfdf" sqref="G35:G42 J35:J42 J44:J45 G44:G45" xr:uid="{400C1D38-03AC-4D0D-A615-716A5915DEFD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Trường hợp kiểm thử</vt:lpstr>
      <vt:lpstr>Báo cáo kiểm tra</vt:lpstr>
      <vt:lpstr>Lọc Tour</vt:lpstr>
      <vt:lpstr>Đánh Giá</vt:lpstr>
      <vt:lpstr>Ngày Giờ</vt:lpstr>
      <vt:lpstr>Chính Sách</vt:lpstr>
      <vt:lpstr>Hoá Đơn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2025-05-14T09:22:36Z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2024-11-14T09:39:02Z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4abfca76-958e-4726-864a-3f12f6e2e8f2</vt:lpwstr>
  </property>
  <property fmtid="{D5CDD505-2E9C-101B-9397-08002B2CF9AE}" pid="8" name="MSIP_Label_defa4170-0d19-0005-0004-bc88714345d2_ContentBits">
    <vt:lpwstr>0</vt:lpwstr>
  </property>
</Properties>
</file>