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0421028\"/>
    </mc:Choice>
  </mc:AlternateContent>
  <bookViews>
    <workbookView xWindow="0" yWindow="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6" i="1"/>
  <c r="I7" i="1"/>
  <c r="I8" i="1"/>
  <c r="I9" i="1"/>
  <c r="I10" i="1"/>
  <c r="I11" i="1"/>
  <c r="I12" i="1"/>
  <c r="G7" i="1"/>
  <c r="G8" i="1"/>
  <c r="H8" i="1" s="1"/>
  <c r="G9" i="1"/>
  <c r="G10" i="1"/>
  <c r="H10" i="1" s="1"/>
  <c r="G11" i="1"/>
  <c r="G12" i="1"/>
  <c r="H12" i="1" s="1"/>
  <c r="G6" i="1"/>
  <c r="D7" i="1"/>
  <c r="H7" i="1" s="1"/>
  <c r="D8" i="1"/>
  <c r="D9" i="1"/>
  <c r="H9" i="1" s="1"/>
  <c r="D10" i="1"/>
  <c r="D11" i="1"/>
  <c r="H11" i="1" s="1"/>
  <c r="D12" i="1"/>
  <c r="D6" i="1"/>
  <c r="H6" i="1" s="1"/>
  <c r="I6" i="1" s="1"/>
</calcChain>
</file>

<file path=xl/sharedStrings.xml><?xml version="1.0" encoding="utf-8"?>
<sst xmlns="http://schemas.openxmlformats.org/spreadsheetml/2006/main" count="22" uniqueCount="20">
  <si>
    <t>BẢNG THANH TOÁN TIỀN VƯỢT GIỜ</t>
  </si>
  <si>
    <t>STT</t>
  </si>
  <si>
    <t>Họ tên</t>
  </si>
  <si>
    <t>Mã 
ngạch</t>
  </si>
  <si>
    <t>Số tiết
chuẩn</t>
  </si>
  <si>
    <t>Số tiết 
dạy</t>
  </si>
  <si>
    <t>Số tiết
K.nhiệm</t>
  </si>
  <si>
    <t>Lê Hiếu Nghĩa</t>
  </si>
  <si>
    <t>Đặng Hòa Sơn</t>
  </si>
  <si>
    <t>Nguyễn Thị Văn</t>
  </si>
  <si>
    <t>Lý Tam Thanh</t>
  </si>
  <si>
    <t>Lê Ngọc Thi</t>
  </si>
  <si>
    <t>Nguyễn Thị Nga</t>
  </si>
  <si>
    <t>Nguyễn Ngọc Lễ</t>
  </si>
  <si>
    <t>BẢNG ĐỊNH MỨC</t>
  </si>
  <si>
    <t>Đơn
giá</t>
  </si>
  <si>
    <t xml:space="preserve">Tổng số tiết </t>
  </si>
  <si>
    <t>Số tiết vượt</t>
  </si>
  <si>
    <t>Thành tiền</t>
  </si>
  <si>
    <t>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</si>
</sst>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&quot;đồng&quot;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168" fontId="0" fillId="3" borderId="1" xfId="0" applyNumberFormat="1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2"/>
  <sheetViews>
    <sheetView tabSelected="1" zoomScaleNormal="100" workbookViewId="0">
      <selection activeCell="G19" sqref="G19"/>
    </sheetView>
  </sheetViews>
  <sheetFormatPr defaultRowHeight="15.75" x14ac:dyDescent="0.25"/>
  <cols>
    <col min="2" max="2" width="15.625" customWidth="1"/>
    <col min="3" max="3" width="11.375" customWidth="1"/>
    <col min="9" max="9" width="18.875" customWidth="1"/>
    <col min="10" max="10" width="10.375" customWidth="1"/>
  </cols>
  <sheetData>
    <row r="4" spans="1:14" ht="16.5" thickBot="1" x14ac:dyDescent="0.3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L4" s="4" t="s">
        <v>14</v>
      </c>
      <c r="M4" s="4"/>
      <c r="N4" s="1"/>
    </row>
    <row r="5" spans="1:14" ht="32.25" thickBot="1" x14ac:dyDescent="0.3">
      <c r="A5" s="9" t="s">
        <v>1</v>
      </c>
      <c r="B5" s="9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8" t="s">
        <v>16</v>
      </c>
      <c r="H5" s="10" t="s">
        <v>17</v>
      </c>
      <c r="I5" s="10" t="s">
        <v>18</v>
      </c>
      <c r="J5" s="10" t="s">
        <v>19</v>
      </c>
      <c r="L5" s="6" t="s">
        <v>3</v>
      </c>
      <c r="M5" s="6" t="s">
        <v>4</v>
      </c>
      <c r="N5" s="6" t="s">
        <v>15</v>
      </c>
    </row>
    <row r="6" spans="1:14" ht="16.5" thickBot="1" x14ac:dyDescent="0.3">
      <c r="A6" s="2">
        <v>1</v>
      </c>
      <c r="B6" s="7" t="s">
        <v>7</v>
      </c>
      <c r="C6" s="11">
        <v>15111</v>
      </c>
      <c r="D6" s="12">
        <f>VLOOKUP( C6,$L$5:$N$8, 2, 0 )</f>
        <v>280</v>
      </c>
      <c r="E6" s="3">
        <v>502</v>
      </c>
      <c r="F6" s="3">
        <v>28</v>
      </c>
      <c r="G6" s="12">
        <f>E6+F6</f>
        <v>530</v>
      </c>
      <c r="H6" s="12">
        <f>IF(G6&gt;D6,G6-D6,0)</f>
        <v>250</v>
      </c>
      <c r="I6" s="13">
        <f>H6*VLOOKUP(C6,$L$5:$N$8,3,0)</f>
        <v>7500000</v>
      </c>
      <c r="J6" s="14" t="str">
        <f ca="1">MONTH(NOW())&amp;"/"&amp;YEAR(NOW())</f>
        <v>6/2022</v>
      </c>
      <c r="L6" s="3">
        <v>15111</v>
      </c>
      <c r="M6" s="3">
        <v>280</v>
      </c>
      <c r="N6" s="3">
        <v>30000</v>
      </c>
    </row>
    <row r="7" spans="1:14" ht="16.5" thickBot="1" x14ac:dyDescent="0.3">
      <c r="A7" s="2">
        <v>2</v>
      </c>
      <c r="B7" s="3" t="s">
        <v>8</v>
      </c>
      <c r="C7" s="11">
        <v>15111</v>
      </c>
      <c r="D7" s="12">
        <f t="shared" ref="D7:D12" si="0">VLOOKUP( C7,$L$5:$N$8, 2, 0 )</f>
        <v>280</v>
      </c>
      <c r="E7" s="3">
        <v>628.5</v>
      </c>
      <c r="F7" s="3"/>
      <c r="G7" s="12">
        <f t="shared" ref="G7:G12" si="1">E7+F7</f>
        <v>628.5</v>
      </c>
      <c r="H7" s="12">
        <f t="shared" ref="H7:H12" si="2">IF(G7&gt;D7,G7-D7,0)</f>
        <v>348.5</v>
      </c>
      <c r="I7" s="13">
        <f t="shared" ref="I7:I12" si="3">H7*VLOOKUP(C7,$L$5:$N$8,3,0)</f>
        <v>10455000</v>
      </c>
      <c r="J7" s="14" t="str">
        <f t="shared" ref="J7:J12" ca="1" si="4">MONTH(NOW())&amp;"/"&amp;YEAR(NOW())</f>
        <v>6/2022</v>
      </c>
      <c r="L7" s="3">
        <v>15110</v>
      </c>
      <c r="M7" s="3">
        <v>260</v>
      </c>
      <c r="N7" s="3">
        <v>25000</v>
      </c>
    </row>
    <row r="8" spans="1:14" ht="16.5" thickBot="1" x14ac:dyDescent="0.3">
      <c r="A8" s="2">
        <v>3</v>
      </c>
      <c r="B8" s="3" t="s">
        <v>9</v>
      </c>
      <c r="C8" s="11">
        <v>15113</v>
      </c>
      <c r="D8" s="12">
        <f t="shared" si="0"/>
        <v>240</v>
      </c>
      <c r="E8" s="3">
        <v>567</v>
      </c>
      <c r="F8" s="3"/>
      <c r="G8" s="12">
        <f t="shared" si="1"/>
        <v>567</v>
      </c>
      <c r="H8" s="12">
        <f t="shared" si="2"/>
        <v>327</v>
      </c>
      <c r="I8" s="13">
        <f t="shared" si="3"/>
        <v>6540000</v>
      </c>
      <c r="J8" s="14" t="str">
        <f t="shared" ca="1" si="4"/>
        <v>6/2022</v>
      </c>
      <c r="L8" s="3">
        <v>15113</v>
      </c>
      <c r="M8" s="3">
        <v>240</v>
      </c>
      <c r="N8" s="3">
        <v>20000</v>
      </c>
    </row>
    <row r="9" spans="1:14" ht="16.5" thickBot="1" x14ac:dyDescent="0.3">
      <c r="A9" s="2">
        <v>4</v>
      </c>
      <c r="B9" s="3" t="s">
        <v>10</v>
      </c>
      <c r="C9" s="11">
        <v>15111</v>
      </c>
      <c r="D9" s="12">
        <f t="shared" si="0"/>
        <v>280</v>
      </c>
      <c r="E9" s="3">
        <v>576.5</v>
      </c>
      <c r="F9" s="3">
        <v>42</v>
      </c>
      <c r="G9" s="12">
        <f t="shared" si="1"/>
        <v>618.5</v>
      </c>
      <c r="H9" s="12">
        <f t="shared" si="2"/>
        <v>338.5</v>
      </c>
      <c r="I9" s="13">
        <f t="shared" si="3"/>
        <v>10155000</v>
      </c>
      <c r="J9" s="14" t="str">
        <f t="shared" ca="1" si="4"/>
        <v>6/2022</v>
      </c>
    </row>
    <row r="10" spans="1:14" ht="16.5" thickBot="1" x14ac:dyDescent="0.3">
      <c r="A10" s="2">
        <v>5</v>
      </c>
      <c r="B10" s="3" t="s">
        <v>11</v>
      </c>
      <c r="C10" s="11">
        <v>15110</v>
      </c>
      <c r="D10" s="12">
        <f t="shared" si="0"/>
        <v>260</v>
      </c>
      <c r="E10" s="3">
        <v>372.5</v>
      </c>
      <c r="F10" s="3">
        <v>42</v>
      </c>
      <c r="G10" s="12">
        <f t="shared" si="1"/>
        <v>414.5</v>
      </c>
      <c r="H10" s="12">
        <f t="shared" si="2"/>
        <v>154.5</v>
      </c>
      <c r="I10" s="13">
        <f t="shared" si="3"/>
        <v>3862500</v>
      </c>
      <c r="J10" s="14" t="str">
        <f t="shared" ca="1" si="4"/>
        <v>6/2022</v>
      </c>
    </row>
    <row r="11" spans="1:14" ht="16.5" thickBot="1" x14ac:dyDescent="0.3">
      <c r="A11" s="2">
        <v>6</v>
      </c>
      <c r="B11" s="3" t="s">
        <v>12</v>
      </c>
      <c r="C11" s="11">
        <v>15113</v>
      </c>
      <c r="D11" s="12">
        <f t="shared" si="0"/>
        <v>240</v>
      </c>
      <c r="E11" s="3">
        <v>138</v>
      </c>
      <c r="F11" s="3"/>
      <c r="G11" s="12">
        <f t="shared" si="1"/>
        <v>138</v>
      </c>
      <c r="H11" s="12">
        <f t="shared" si="2"/>
        <v>0</v>
      </c>
      <c r="I11" s="13">
        <f t="shared" si="3"/>
        <v>0</v>
      </c>
      <c r="J11" s="14" t="str">
        <f t="shared" ca="1" si="4"/>
        <v>6/2022</v>
      </c>
    </row>
    <row r="12" spans="1:14" ht="16.5" thickBot="1" x14ac:dyDescent="0.3">
      <c r="A12" s="2">
        <v>7</v>
      </c>
      <c r="B12" s="3" t="s">
        <v>13</v>
      </c>
      <c r="C12" s="11">
        <v>15110</v>
      </c>
      <c r="D12" s="12">
        <f t="shared" si="0"/>
        <v>260</v>
      </c>
      <c r="E12" s="3">
        <v>189</v>
      </c>
      <c r="F12" s="3"/>
      <c r="G12" s="12">
        <f t="shared" si="1"/>
        <v>189</v>
      </c>
      <c r="H12" s="12">
        <f t="shared" si="2"/>
        <v>0</v>
      </c>
      <c r="I12" s="13">
        <f t="shared" si="3"/>
        <v>0</v>
      </c>
      <c r="J12" s="14" t="str">
        <f t="shared" ca="1" si="4"/>
        <v>6/2022</v>
      </c>
    </row>
  </sheetData>
  <mergeCells count="2">
    <mergeCell ref="A4:J4"/>
    <mergeCell ref="L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 vien</dc:creator>
  <cp:lastModifiedBy>Hoc vien</cp:lastModifiedBy>
  <dcterms:created xsi:type="dcterms:W3CDTF">2022-06-21T05:59:56Z</dcterms:created>
  <dcterms:modified xsi:type="dcterms:W3CDTF">2022-06-21T07:10:25Z</dcterms:modified>
</cp:coreProperties>
</file>