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04"/>
  </bookViews>
  <sheets>
    <sheet name="FunctionList" sheetId="26" r:id="rId1"/>
    <sheet name="SanPhamDTO" sheetId="1" r:id="rId2"/>
    <sheet name="PhieunhapDTO" sheetId="2" r:id="rId3"/>
    <sheet name="TaikhoanDTO" sheetId="3" r:id="rId4"/>
    <sheet name="SanPhamDAO" sheetId="4" r:id="rId5"/>
    <sheet name="PhieunhapDAO" sheetId="5" r:id="rId6"/>
    <sheet name="TaikhoanDAO" sheetId="6" r:id="rId7"/>
    <sheet name="SanPhamBUS" sheetId="7" r:id="rId8"/>
    <sheet name="PhieunhapBUS" sheetId="8" r:id="rId9"/>
    <sheet name="NhaSanXuatDTO" sheetId="9" r:id="rId10"/>
    <sheet name="NhaSanXuatBUS" sheetId="10" r:id="rId11"/>
    <sheet name="NhaSanXuatDAO" sheetId="11" r:id="rId12"/>
    <sheet name="NhaCungCapDTO" sheetId="12" r:id="rId13"/>
    <sheet name="NhaCungCapBUS" sheetId="13" r:id="rId14"/>
    <sheet name="NhaCungCapDAO" sheetId="14" r:id="rId15"/>
    <sheet name="NhanVienDTO" sheetId="15" r:id="rId16"/>
    <sheet name="NhanVienBUS" sheetId="16" r:id="rId17"/>
    <sheet name="NhanVienDAO" sheetId="17" r:id="rId18"/>
    <sheet name="LoaiSanPhamDTO" sheetId="18" r:id="rId19"/>
    <sheet name="LoaiSanPhamBUS" sheetId="19" r:id="rId20"/>
    <sheet name="LoaiSanPhamDAO" sheetId="20" r:id="rId21"/>
    <sheet name="KhachHangDTO" sheetId="21" r:id="rId22"/>
    <sheet name="KhachHangDAO" sheetId="22" r:id="rId23"/>
    <sheet name="HoaDonDTO" sheetId="23" r:id="rId24"/>
    <sheet name="HoaDonBUS" sheetId="24" r:id="rId25"/>
    <sheet name="HoaDonDAO" sheetId="25" r:id="rId26"/>
  </sheets>
  <calcPr calcId="144525"/>
</workbook>
</file>

<file path=xl/sharedStrings.xml><?xml version="1.0" encoding="utf-8"?>
<sst xmlns="http://schemas.openxmlformats.org/spreadsheetml/2006/main" count="3712" uniqueCount="1275">
  <si>
    <t>UNIT TEST CASE LIST</t>
  </si>
  <si>
    <t>Project Name</t>
  </si>
  <si>
    <t>PhoneStore</t>
  </si>
  <si>
    <t>Test Environment Setup Description</t>
  </si>
  <si>
    <t xml:space="preserve">1. MySQL DataBase
2. NetBeans IDE
</t>
  </si>
  <si>
    <t>No</t>
  </si>
  <si>
    <t>Class Name</t>
  </si>
  <si>
    <t>Sheet Name</t>
  </si>
  <si>
    <t>SanPhamDTO</t>
  </si>
  <si>
    <t>PhieuNhapDTO</t>
  </si>
  <si>
    <t>PhieunhapDTO</t>
  </si>
  <si>
    <t>TaiKhoanDTO</t>
  </si>
  <si>
    <t>TaikhoanDTO</t>
  </si>
  <si>
    <t>NhaSanXuatDTO</t>
  </si>
  <si>
    <t>NhaCungCapDTO</t>
  </si>
  <si>
    <t>NhanVienDTO</t>
  </si>
  <si>
    <t>LoaiSanPhamDTO</t>
  </si>
  <si>
    <t>KhachHangDTO</t>
  </si>
  <si>
    <t>HoaDonDTO</t>
  </si>
  <si>
    <t>SanPhamDAO</t>
  </si>
  <si>
    <t>PhieuNhapDAO</t>
  </si>
  <si>
    <t>TaiKhoanDAO</t>
  </si>
  <si>
    <t>NhaSanXuatDAO</t>
  </si>
  <si>
    <t>NhaCungCapDAO</t>
  </si>
  <si>
    <t>NhanVienDAO</t>
  </si>
  <si>
    <t>LoaiSanPhamDAO</t>
  </si>
  <si>
    <t>KhachHangDAO</t>
  </si>
  <si>
    <t>HoaDonDAO</t>
  </si>
  <si>
    <t>SanPhamBUS</t>
  </si>
  <si>
    <t>PhieuNhapBUS</t>
  </si>
  <si>
    <t>NhaCungCapBUS</t>
  </si>
  <si>
    <t>NhaSanXuatBUS</t>
  </si>
  <si>
    <t>NhanVienBUS</t>
  </si>
  <si>
    <t>LoaiSanPhamBUS</t>
  </si>
  <si>
    <t>HoaDonBUS</t>
  </si>
  <si>
    <t>Test Case ID</t>
  </si>
  <si>
    <t>DTO_001</t>
  </si>
  <si>
    <t>Test Case Description</t>
  </si>
  <si>
    <t>Test các hàm của class SanPhamDTO.</t>
  </si>
  <si>
    <t>Created By</t>
  </si>
  <si>
    <t>Huỳnh Tuấn Khoa</t>
  </si>
  <si>
    <t>Reviewed By</t>
  </si>
  <si>
    <t>Version</t>
  </si>
  <si>
    <t>1.0</t>
  </si>
  <si>
    <t>QA Tester’s Log</t>
  </si>
  <si>
    <t xml:space="preserve">Tester's Name </t>
  </si>
  <si>
    <t>Date Tested</t>
  </si>
  <si>
    <t>25/04/2021</t>
  </si>
  <si>
    <t>Test Case (Pass/Fail/Not Executed)</t>
  </si>
  <si>
    <t>Pass</t>
  </si>
  <si>
    <t>S #</t>
  </si>
  <si>
    <t>Prerequisites:</t>
  </si>
  <si>
    <t>Khởi động IDE.</t>
  </si>
  <si>
    <t>Total Tests</t>
  </si>
  <si>
    <t>Normal</t>
  </si>
  <si>
    <t>Passed</t>
  </si>
  <si>
    <t>Abnormal</t>
  </si>
  <si>
    <t>Failed</t>
  </si>
  <si>
    <t>Boundary</t>
  </si>
  <si>
    <t>STT</t>
  </si>
  <si>
    <t>Function ID</t>
  </si>
  <si>
    <t>Function Name</t>
  </si>
  <si>
    <t>Test Function</t>
  </si>
  <si>
    <t>Test Scenario</t>
  </si>
  <si>
    <t>Test Data</t>
  </si>
  <si>
    <t>Expected Results</t>
  </si>
  <si>
    <t>Actual Results</t>
  </si>
  <si>
    <t>Result Type</t>
  </si>
  <si>
    <t>Pass / Fail</t>
  </si>
  <si>
    <t>SPDTO_01</t>
  </si>
  <si>
    <t>getMaLoai</t>
  </si>
  <si>
    <t>Kiểm tra xem getMaLoai có lấy được giá trị khởi đầu của thuộc tính MaLoai hay không.</t>
  </si>
  <si>
    <t>Giá trị khởi tạo của MaLoai là: ""</t>
  </si>
  <si>
    <t>getMaLoai sẽ trả về kết quả là: ""</t>
  </si>
  <si>
    <t>getMaLoai trả về: ""</t>
  </si>
  <si>
    <t>SPDTO_02</t>
  </si>
  <si>
    <t>setMaLoai</t>
  </si>
  <si>
    <t>Kiểm tra xem setMaLoai có truyền đúng giá trị mong muốn vào thuộc tính MaLoai hay không.</t>
  </si>
  <si>
    <t>Chuỗi được truyền vào MaLoai là: "loai01"</t>
  </si>
  <si>
    <t>Giá trị thuộc tính MaLoai là: "loai01"</t>
  </si>
  <si>
    <t>Kiểm tra xem setMaLoai có loại các chuỗi chứa ký tự đặc biệt hay không.</t>
  </si>
  <si>
    <t>Chuỗi được truyền vào MaLoai là: "\"loai01"</t>
  </si>
  <si>
    <t>Hiển thị thông báo: Chuỗi truyền vào không được có ký tự đặc biệt.</t>
  </si>
  <si>
    <t>Hiển thị thông báo: nothing was thrown</t>
  </si>
  <si>
    <t>Fail</t>
  </si>
  <si>
    <t>Kiểm tra xem setMaLoai có loại các chuỗi chứa dấu cách dư thừa hay không.</t>
  </si>
  <si>
    <t>Chuỗi được truyền vào MaLoai là: 
" loai01"</t>
  </si>
  <si>
    <t>Hiển thị thông báo: Chuỗi truyền vào không được có dấu cách dư thừa.</t>
  </si>
  <si>
    <t>Hiển thị thông báo:  nothing was thrown</t>
  </si>
  <si>
    <t>SPDTO_03</t>
  </si>
  <si>
    <t>getMaNSX</t>
  </si>
  <si>
    <t>Kiểm tra xem getMaNSX có lấy được giá trị khởi đầu của thuộc tính MaNSX hay không.</t>
  </si>
  <si>
    <t>Giá trị khởi tạo của MaNSX là: ""</t>
  </si>
  <si>
    <t>getMaNSX sẽ trả về kết quả là: ""</t>
  </si>
  <si>
    <t>getMaNSX trả về: ""</t>
  </si>
  <si>
    <t>SPDTO_04</t>
  </si>
  <si>
    <t>setMaNSX</t>
  </si>
  <si>
    <t>Kiểm tra xem setMaNSX có truyền đúng giá trị mong muốn vào thuộc tính MaNSX hay không.</t>
  </si>
  <si>
    <t>Chuỗi được truyền vào MaNSX là: "nsx01"</t>
  </si>
  <si>
    <t>Giá trị thuộc tính MaNSX là: "nsx01"</t>
  </si>
  <si>
    <t>Kiểm tra xem setMaNSX có loại các chuỗi chứa ký tự đặc biệt hay không.</t>
  </si>
  <si>
    <t>Chuỗi được truyền vào MaNSX là: "\"nsx01"</t>
  </si>
  <si>
    <t>Kiểm tra xem setMaNSX có loại các chuỗi chứa dấu cách dư thừa hay không.</t>
  </si>
  <si>
    <t>Truyền vào MaNSX chuỗi: 
" nsx01"</t>
  </si>
  <si>
    <t>SPDTO_05</t>
  </si>
  <si>
    <t>getTenSP</t>
  </si>
  <si>
    <t>Kiểm tra xem getTenSP có lấy được giá trị khởi đầu của thuộc tính TenSP hay không.</t>
  </si>
  <si>
    <t>Giá trị khởi tạo của TenSP là: ""</t>
  </si>
  <si>
    <t>getTenSP sẽ trả về kết quả là: ""</t>
  </si>
  <si>
    <t>getTenSP trả về: ""</t>
  </si>
  <si>
    <t>SPDTO_06</t>
  </si>
  <si>
    <t>setTenSP</t>
  </si>
  <si>
    <t>Kiểm tra xem setTenSP có truyền đúng giá trị mong muốn vào thuộc tính TenSP hay không.</t>
  </si>
  <si>
    <t>Chuỗi được truyền vào TenSP là: "Nokia"</t>
  </si>
  <si>
    <t>Giá trị thuộc tính TenSP là: "Nokia"</t>
  </si>
  <si>
    <t>Kiểm tra xem setTenSP có loại các chuỗi chứa ký tự đặc biệt hay không.</t>
  </si>
  <si>
    <t>Chuỗi được truyền vào TenSP là: "\"Nokia"</t>
  </si>
  <si>
    <t>Kiểm tra xem setTenSP có loại các chuỗi chứa dấu cách dư thừa hay không.</t>
  </si>
  <si>
    <t>Chuỗi được truyền vào TenSP là: " Nokia"</t>
  </si>
  <si>
    <t>SPDTO_07</t>
  </si>
  <si>
    <t>getMaSP</t>
  </si>
  <si>
    <t>Kiểm tra xem getMaSP có lấy được giá trị khởi đầu của thuộc tính MaSP hay không.</t>
  </si>
  <si>
    <t>Giá trị khởi tạo của MaSP là: ""</t>
  </si>
  <si>
    <t>getMaSP sẽ trả về kết quả là: ""</t>
  </si>
  <si>
    <t>getMaSP trả về: ""</t>
  </si>
  <si>
    <t>SP_DTO08</t>
  </si>
  <si>
    <t>setMaSP</t>
  </si>
  <si>
    <t>Kiểm tra xem setMaSP có truyền đúng giá trị mong muốn vào thuộc tính MaSP hay không.</t>
  </si>
  <si>
    <t>Chuỗi được truyền vào MaSP là: "SP001"</t>
  </si>
  <si>
    <t>Giá trị thuộc tính MaSP là: "SP001"</t>
  </si>
  <si>
    <t>Kiểm tra xem setMaSP có loại các chuỗi chứa ký tự đặc biệt hay không.</t>
  </si>
  <si>
    <t>Chuỗi được truyền vào MaSP là: "\"SP001"</t>
  </si>
  <si>
    <t>Kiểm tra xem setMaSP có loại các chuỗi chứa dấu cách dư thừa hay không.</t>
  </si>
  <si>
    <t>Chuỗi được truyền vào MaSP là: " SP001"</t>
  </si>
  <si>
    <t>SPDTO_09</t>
  </si>
  <si>
    <t>getSoLuong</t>
  </si>
  <si>
    <t>Kiểm tra xem getSoLuong có lấy được giá trị khởi đầu của thuộc tính SoLuong hay không.</t>
  </si>
  <si>
    <t>Giá trị khởi tạo của SoLuong là: 0</t>
  </si>
  <si>
    <t>getSoLuong sẽ trả về giá trị: 0</t>
  </si>
  <si>
    <t>getSoLuong trả về: 0</t>
  </si>
  <si>
    <t>SPDTO_10</t>
  </si>
  <si>
    <t>setSoLuong</t>
  </si>
  <si>
    <t>Kiểm tra xem setSoLuong có truyền đúng giá trị mong muốn vào thuộc tính SoLuong hay không.</t>
  </si>
  <si>
    <t>Số được truyền vào SoLuong là: 5</t>
  </si>
  <si>
    <t>Giá trị thuộc tính SoLuong là: 5</t>
  </si>
  <si>
    <t>testSetSoLuongNegative</t>
  </si>
  <si>
    <t>Kiểm tra xem setSoLuong có loại các giá trị âm truyền vào hay không.</t>
  </si>
  <si>
    <t>Số được truyền vào SoLuong là: -5</t>
  </si>
  <si>
    <t>Hiển thị thông báo: Số truyền vào phải &gt;=0.</t>
  </si>
  <si>
    <t>SPDTO_11</t>
  </si>
  <si>
    <t>getDonGia</t>
  </si>
  <si>
    <t>testGetDonGia</t>
  </si>
  <si>
    <t>Kiểm tra xem getDonGia có lấy được giá trị khởi đầu của thuộc tính DonGia hay không.</t>
  </si>
  <si>
    <t>Giá trị khởi tạo của DonGia là: 0</t>
  </si>
  <si>
    <t>getDonGia sẽ trả về giá trị: 0</t>
  </si>
  <si>
    <t>getDonGia trả về: 0</t>
  </si>
  <si>
    <t>SPDTO_12</t>
  </si>
  <si>
    <t>setDonGia</t>
  </si>
  <si>
    <t>Kiểm tra xem setDonGia có truyền đúng giá trị mong muốn vào thuộc tính DonGia hay không.</t>
  </si>
  <si>
    <t>Số được truyền vào DonGia là: 5</t>
  </si>
  <si>
    <t>Giá trị thuộc tính DonGia là: 5</t>
  </si>
  <si>
    <t>testSetDonGiaNegative</t>
  </si>
  <si>
    <t>Kiểm tra xem setDonGia có loại các giá trị âm truyền vào hay không.</t>
  </si>
  <si>
    <t>Số được truyền vào DonGia là: -5</t>
  </si>
  <si>
    <t>DTO_002</t>
  </si>
  <si>
    <t>Test các hàm của class PhieunhapDTO.</t>
  </si>
  <si>
    <t>30/04/2021</t>
  </si>
  <si>
    <t>Total testS</t>
  </si>
  <si>
    <t>PNDTO_01</t>
  </si>
  <si>
    <t>getMaPN</t>
  </si>
  <si>
    <t>Kiểm tra xem getMaPN có lấy được giá trị khởi đầu của thuộc tính MaPN hay không.</t>
  </si>
  <si>
    <t>Giá trị khởi tạo của MaPN là: ""</t>
  </si>
  <si>
    <t>getMaPN sẽ trả về kết quả là: ""</t>
  </si>
  <si>
    <t>getMaPN trả về: ""</t>
  </si>
  <si>
    <t>PNDTO_02</t>
  </si>
  <si>
    <t>setMaPN</t>
  </si>
  <si>
    <t>Kiểm tra xem setMaPN có truyền đúng giá trị mong muốn vào thuộc tính MaPN hay không.</t>
  </si>
  <si>
    <t>Chuỗi được truyền vào MaPN là: "PN001"</t>
  </si>
  <si>
    <t>Giá trị thuộc tính MaPN là: "PN001"</t>
  </si>
  <si>
    <t>Kiểm tra xem setMaPN có loại các chuỗi chứa ký tự đặc biệt hay không.</t>
  </si>
  <si>
    <t>Chuỗi được truyền vào MaPN là: "\"PN001"</t>
  </si>
  <si>
    <t>Kiểm tra xem setMaPN có loại các chuỗi chứa dấu cách dư thừa hay không.</t>
  </si>
  <si>
    <t>Chuỗi được truyền vào 
MaPN là: 
" PN001"</t>
  </si>
  <si>
    <t>PNDTO_03</t>
  </si>
  <si>
    <t>getMaNCC</t>
  </si>
  <si>
    <t>Kiểm tra xem getMaNCC có lấy được giá trị khởi đầu của thuộc tính MaNCC hay không.</t>
  </si>
  <si>
    <t>Giá trị khởi tạo của MaNCC là: ""</t>
  </si>
  <si>
    <t>getMaNCC sẽ trả về kết quả là: ""</t>
  </si>
  <si>
    <t>getMaNCC trả về: ""</t>
  </si>
  <si>
    <t>PNDTO_04</t>
  </si>
  <si>
    <t>setMaNCC</t>
  </si>
  <si>
    <t>Kiểm tra xem setMaNCC có truyền đúng giá trị mong muốn vào thuộc tính MaNCC hay không.</t>
  </si>
  <si>
    <t>Chuỗi được truyền vào MaNCC là: "NCC01"</t>
  </si>
  <si>
    <t>Giá trị thuộc tính MaNCC là: "NCC01"</t>
  </si>
  <si>
    <t>Kiểm tra xem setMaNCC có loại các chuỗi chứa ký tự đặc biệt hay không.</t>
  </si>
  <si>
    <t>Chuỗi được truyền vào MaNCC là: "\"NCC01"</t>
  </si>
  <si>
    <t>Kiểm tra xem setMaNCC có loại các chuỗi chứa dấu cách dư thừa hay không.</t>
  </si>
  <si>
    <t>Truyền vào MaNCC chuỗi: 
" NCC01"</t>
  </si>
  <si>
    <t>PNDTO_05</t>
  </si>
  <si>
    <t>getMaNV</t>
  </si>
  <si>
    <t>Kiểm tra xem getMaNV có lấy được giá trị khởi đầu của thuộc tính MaNV hay không.</t>
  </si>
  <si>
    <t>Giá trị khởi tạo của MaNV là: ""</t>
  </si>
  <si>
    <t>getMaNV sẽ trả về kết quả là: ""</t>
  </si>
  <si>
    <t>getMaNV trả về: ""</t>
  </si>
  <si>
    <t>PNDTO_06</t>
  </si>
  <si>
    <t>setMaNV</t>
  </si>
  <si>
    <t>Kiểm tra xem setMaNV có truyền đúng giá trị mong muốn vào thuộc tính MaNV hay không.</t>
  </si>
  <si>
    <t>Chuỗi được truyền vào MaNV là: "NV001"</t>
  </si>
  <si>
    <t>Giá trị thuộc tính MaNV là: "NV001"</t>
  </si>
  <si>
    <t>Kiểm tra xem setMaNV có loại các chuỗi chứa ký tự đặc biệt hay không.</t>
  </si>
  <si>
    <t>Chuỗi được truyền vào MaNV là: "\"NV001"</t>
  </si>
  <si>
    <t>Kiểm tra xem setMaNV có loại các chuỗi chứa dấu cách dư thừa hay không.</t>
  </si>
  <si>
    <t>Chuỗi được truyền vào MaNV là: " NV001"</t>
  </si>
  <si>
    <t>PNDTO_07</t>
  </si>
  <si>
    <t>getTongTien</t>
  </si>
  <si>
    <t>Kiểm tra xem getTongTien có lấy được giá trị khởi đầu của thuộc tính TongTien hay không.</t>
  </si>
  <si>
    <t>Giá trị khởi tạo của TongTien là: 0</t>
  </si>
  <si>
    <t>getTongTien sẽ trả về giá trị: 0</t>
  </si>
  <si>
    <t>getTongTien trả về: 0</t>
  </si>
  <si>
    <t>PNDTO_08</t>
  </si>
  <si>
    <t>setTongTien</t>
  </si>
  <si>
    <t>Kiểm tra xem setTongTien có truyền đúng giá trị mong muốn vào thuộc tính TongTien hay không.</t>
  </si>
  <si>
    <t>Số được truyền vào TongTien là: 5</t>
  </si>
  <si>
    <t>Giá trị thuộc tính TongTien là: 5</t>
  </si>
  <si>
    <t>testSetTongTienNegative</t>
  </si>
  <si>
    <t>Kiểm tra xem setTongTien có loại các giá trị âm truyền vào hay không.</t>
  </si>
  <si>
    <t>Số được truyền vào TongTien là: -5</t>
  </si>
  <si>
    <t>PNDTO_09</t>
  </si>
  <si>
    <t>getNgayNhap</t>
  </si>
  <si>
    <t>testGetNgayNhap</t>
  </si>
  <si>
    <t>Kiểm tra xem getNgayNhap có lấy được giá trị khởi đầu của thuộc tính NgayNhap hay không.</t>
  </si>
  <si>
    <t>Giá trị khởi tạo của NgayNhap là: null</t>
  </si>
  <si>
    <t>getNgayNhap sẽ trả về giá trị: null</t>
  </si>
  <si>
    <t>getNgayNhap trả về: null</t>
  </si>
  <si>
    <t>PNDTO_10</t>
  </si>
  <si>
    <t>setNgayNhap</t>
  </si>
  <si>
    <t>Kiểm tra xem setNgayNhap có truyền đúng giá trị mong muốn vào thuộc tính NgayNhap hay không.</t>
  </si>
  <si>
    <t>Ngày được truyền vào NgayNhap là: 01/01/2000</t>
  </si>
  <si>
    <t>Giá trị thuộc tính NgayNhap là: 01/01/2000</t>
  </si>
  <si>
    <t>testSetNgayNhapZero</t>
  </si>
  <si>
    <t>Kiểm tra xem setNgayNhap có loại các giá trị ngày 0 tháng 0 truyền vào hay không.</t>
  </si>
  <si>
    <t>Ngày được truyền vào NgayNhap là: 0/0/2000</t>
  </si>
  <si>
    <t>Hiển thị thông báo: Ngày hoặc Tháng &gt;=1.</t>
  </si>
  <si>
    <t>Hiển thị thông báo: Exception was thrown</t>
  </si>
  <si>
    <t>testSetNgayNhapInvalidMonth</t>
  </si>
  <si>
    <t>Kiểm tra xem setNgayNhap có loại các giá trị Tháng vô lý truyền vào hay không.</t>
  </si>
  <si>
    <t>Ngày được truyền vào NgayNhap là: 20/13/2000</t>
  </si>
  <si>
    <t>Hiển thị thông báo: 
1 &lt;= Tháng &lt;= 12.</t>
  </si>
  <si>
    <t>testSetNgayNhapInvalidDate</t>
  </si>
  <si>
    <t>Kiểm tra xem setNgayNhap có loại các giá trị Ngày vô lý truyền vào hay không.</t>
  </si>
  <si>
    <t xml:space="preserve">
Ngày được truyền vào NgayNhap lần lượt là:               
33/12/2000
31/4/2000
31/6/2000
31/9/2000
31/11/2000
29/2/2018
31/2/2000</t>
  </si>
  <si>
    <t>Hiển thị thông báo: 
Ngày vô lý.</t>
  </si>
  <si>
    <t>DTO_003</t>
  </si>
  <si>
    <t>Test các hàm của class TaikhoanDTO.</t>
  </si>
  <si>
    <t xml:space="preserve"> 01/5/2021</t>
  </si>
  <si>
    <t>TKDTO_01</t>
  </si>
  <si>
    <t>getMaTK</t>
  </si>
  <si>
    <t>Kiểm tra xem getMaTK có lấy được giá trị khởi đầu của thuộc tính MaTK hay không.</t>
  </si>
  <si>
    <t>Giá trị khởi tạo của MaTK là: ""</t>
  </si>
  <si>
    <t>getMaTK sẽ trả về kết quả là: ""</t>
  </si>
  <si>
    <t>getMaTK trả về: ""</t>
  </si>
  <si>
    <t>TKDTO_02</t>
  </si>
  <si>
    <t>setMaTK</t>
  </si>
  <si>
    <t>Kiểm tra xem setMaTK có truyền đúng giá trị mong muốn vào thuộc tính MaTK hay không.</t>
  </si>
  <si>
    <t>Chuỗi được truyền vào MaTK là: "TK001"</t>
  </si>
  <si>
    <t>Giá trị thuộc tính MaTK là: "TK001"</t>
  </si>
  <si>
    <t>Kiểm tra xem setMaTK có loại các chuỗi chứa ký tự đặc biệt hay không.</t>
  </si>
  <si>
    <t>Chuỗi được truyền vào MaTK là: "\"TK001"</t>
  </si>
  <si>
    <t>Kiểm tra xem setMaTK có loại các chuỗi chứa dấu cách dư thừa hay không.</t>
  </si>
  <si>
    <t>Chuỗi được truyền vào MaTK là: 
" TK001"</t>
  </si>
  <si>
    <t>TKDTO_03</t>
  </si>
  <si>
    <t>getPassword</t>
  </si>
  <si>
    <t>Kiểm tra xem getPassword có lấy được giá trị khởi đầu của thuộc tính Password hay không.</t>
  </si>
  <si>
    <t>Giá trị khởi tạo của Password là: ""</t>
  </si>
  <si>
    <t>getPassword trả về kết quả là: ""</t>
  </si>
  <si>
    <t>getPassword trả về: ""</t>
  </si>
  <si>
    <t>TKDTO_04</t>
  </si>
  <si>
    <t>setPassword</t>
  </si>
  <si>
    <t>testSetPassword</t>
  </si>
  <si>
    <t>Kiểm tra xem setPassword có truyền đúng giá trị mong muốn vào thuộc tính Password hay không.</t>
  </si>
  <si>
    <t>Chuỗi được truyền vào Password là: "12345678"</t>
  </si>
  <si>
    <t>Giá trị thuộc tính Password là: "12345678"</t>
  </si>
  <si>
    <t>Kiểm tra xem setPassword có loại các chuỗi chứa ký tự đặc biệt hay không.</t>
  </si>
  <si>
    <t>Chuỗi được truyền vào Password là: "\"12*\"'"</t>
  </si>
  <si>
    <t>testSetPasswordTooShort</t>
  </si>
  <si>
    <t>Kiểm tra xem setPassword có phân biệt độ dài các chuỗi truyền vào hay không.</t>
  </si>
  <si>
    <t>Truyền vào Password chuỗi: 
"123"</t>
  </si>
  <si>
    <t>Hiển thị thông báo: Mật khẩu quá ngắn.</t>
  </si>
  <si>
    <t>TKDTO_05</t>
  </si>
  <si>
    <t>getRole</t>
  </si>
  <si>
    <t>Kiểm tra xem getRole có lấy được giá trị khởi đầu của thuộc tính Role hay không.</t>
  </si>
  <si>
    <t>Giá trị khởi tạo của Role là: ""</t>
  </si>
  <si>
    <t>getRole sẽ trả về kết quả là: ""</t>
  </si>
  <si>
    <t>getRole trả về: ""</t>
  </si>
  <si>
    <t>TKDTO_06</t>
  </si>
  <si>
    <t>setRole</t>
  </si>
  <si>
    <t>Kiểm tra xem setRole có truyền đúng giá trị mong muốn vào thuộc tính Role hay không.</t>
  </si>
  <si>
    <t>Chuỗi được truyền vào Role là: "user"</t>
  </si>
  <si>
    <t>Giá trị thuộc tính Role là: "user"</t>
  </si>
  <si>
    <t>testSetRoleInvalid</t>
  </si>
  <si>
    <t>Kiểm tra xem setRole có loại các chuỗi không phải "admin", "user" mặc định hay không.</t>
  </si>
  <si>
    <t>Chuỗi được truyền vào Role là: "abbcc"</t>
  </si>
  <si>
    <t>Hiển thị thông báo: Vai trò không hợp lệ.</t>
  </si>
  <si>
    <t>DAO_001</t>
  </si>
  <si>
    <t>Test các hàm của class SanPhamDAO.</t>
  </si>
  <si>
    <t>Kết nối CSDL.</t>
  </si>
  <si>
    <t>SPDAO_01</t>
  </si>
  <si>
    <t>docDSSP</t>
  </si>
  <si>
    <t>testDocDSSP</t>
  </si>
  <si>
    <t>Kiểm tra xem docDSSP có lấy được mảng dữ liệu từ CSDL hay không.</t>
  </si>
  <si>
    <t>Trả về một mảng dữ liệu khác Null.</t>
  </si>
  <si>
    <t>Mảng dữ liệu khác Null.</t>
  </si>
  <si>
    <t>SPDAO_02</t>
  </si>
  <si>
    <t>them</t>
  </si>
  <si>
    <t>testThemSPNull</t>
  </si>
  <si>
    <t>Kiểm tra xem them có loại trường hợp tham số là đối tượng Null hay không.</t>
  </si>
  <si>
    <t>Đối tượng tham số là: null</t>
  </si>
  <si>
    <t>Hiển thị thông báo: Exception thrown.</t>
  </si>
  <si>
    <t>testThemSPEmpty</t>
  </si>
  <si>
    <t>Kiểm tra xem them có loại trường hợp tham số là đối tượng có các thuộc tính không có giá trị hay không.</t>
  </si>
  <si>
    <t>Đối tượng tham số là: SanPhamDTO = {}</t>
  </si>
  <si>
    <t>testThemSPValid</t>
  </si>
  <si>
    <t>Kiểm tra xem them có truyền được đối tượng tham số hợp lệ vào CSDL hay không.</t>
  </si>
  <si>
    <t>Đối tượng tham số là: SanPhamDTO = {"SP021", "Nokia", 5, 5, "loai01", "NSX01"}</t>
  </si>
  <si>
    <t>Đối tượng truyền vào được thêm vào CSDL.</t>
  </si>
  <si>
    <t>SPDAO_03</t>
  </si>
  <si>
    <t>xoa</t>
  </si>
  <si>
    <t>testXoaSPNull</t>
  </si>
  <si>
    <t>Kiểm tra xem xoa có loại trường hợp tham số là Null hay không.</t>
  </si>
  <si>
    <t>Chuỗi truyền vào là: null.</t>
  </si>
  <si>
    <t>testXoaSPEmpty</t>
  </si>
  <si>
    <t>Kiểm tra xem xoa có loại trường hợp tham số là không có giá trị hay không.</t>
  </si>
  <si>
    <t>Chuỗi truyền vào là: "".</t>
  </si>
  <si>
    <t>testXoaSPValid</t>
  </si>
  <si>
    <t>Kiểm tra xem xoa có xóa được đối tượng đối ứng với tham số hợp lệ trong CSDL hay không.</t>
  </si>
  <si>
    <t>Chuỗi truyền vào là: "SP021".</t>
  </si>
  <si>
    <t>Đối tượng đối ứng bị xóa khỏi CSDL.</t>
  </si>
  <si>
    <t>SPDAO_04</t>
  </si>
  <si>
    <t>sua</t>
  </si>
  <si>
    <t>testSuaSPNull</t>
  </si>
  <si>
    <t>Kiểm tra xem sua có loại trường hợp tham số là đối tượng Null hay không.</t>
  </si>
  <si>
    <t>testSuaSPEmpty</t>
  </si>
  <si>
    <t>Kiểm tra xem sua có loại trường hợp tham số là đối tượng có các thuộc tính không có giá trị hay không.</t>
  </si>
  <si>
    <t>testSuaSPValid</t>
  </si>
  <si>
    <t>Kiểm tra xem sua có cập nhập được đối tượng tham số hợp lệ tương ứng trong CSDL hay không.</t>
  </si>
  <si>
    <t>Đối tượng tham số là: SanPhamDTO = {"sp001", "Nokia", 5, 5, "loai01", "NSX01"}</t>
  </si>
  <si>
    <t>Đối tượng tương ứng trong CSDL được cập nhập.</t>
  </si>
  <si>
    <t>SPDAO_05</t>
  </si>
  <si>
    <t>getSanphamByMaSP</t>
  </si>
  <si>
    <t>testGetSanphamByMaSPNull</t>
  </si>
  <si>
    <t>Kiểm tra xem getSanphamByMaSP có loại trường hợp tham số là đối tượng Null hay không.</t>
  </si>
  <si>
    <t>testGetSanphamByMaSPEmpty</t>
  </si>
  <si>
    <t>Kiểm tra xem getSanphamByMaSP có loại trường hợp tham số là đối tượng có các thuộc tính không có giá trị hay không.</t>
  </si>
  <si>
    <t>testGetSanphamByMaSPValid</t>
  </si>
  <si>
    <t>Kiểm tra xem getSanphamByMaSP có lấy được các giá trị của đối tượng đối ứng ra từ CSDL hay không.</t>
  </si>
  <si>
    <t>Chuỗi truyền vào là: "sp001".</t>
  </si>
  <si>
    <t>Các giá trị của đối tượng đối ứng được ánh xạ từ CSDL.</t>
  </si>
  <si>
    <t>SPDAO_06</t>
  </si>
  <si>
    <t>getMaSanpham</t>
  </si>
  <si>
    <t>testGetMaSanpham</t>
  </si>
  <si>
    <t>Kiểm tra xem getMaSanpham có lấy được mảng dữ liệu từ CSDL hay không.</t>
  </si>
  <si>
    <t>DAO_002</t>
  </si>
  <si>
    <t>Test các hàm của class PhieunhapDAO.</t>
  </si>
  <si>
    <t>PNDAO_01</t>
  </si>
  <si>
    <t>docDSPN</t>
  </si>
  <si>
    <t>testDocDSPN</t>
  </si>
  <si>
    <t>Kiểm tra xem docDSPN có lấy được mảng dữ liệu từ CSDL hay không.</t>
  </si>
  <si>
    <t>PNDAO_02</t>
  </si>
  <si>
    <t>testThemNull</t>
  </si>
  <si>
    <t>testThemEmpty</t>
  </si>
  <si>
    <t>Đối tượng tham số là: PhieunhapDTO = {}</t>
  </si>
  <si>
    <t>testThemValid</t>
  </si>
  <si>
    <t>Đối tượng tham số là: PhieunhapDTO = {"PN001", "01/01/2021","NCC01", "NV001", 5}</t>
  </si>
  <si>
    <t>PNDAO_03</t>
  </si>
  <si>
    <t>testXoaNull</t>
  </si>
  <si>
    <t>testXoaEmpty</t>
  </si>
  <si>
    <t>testXoaValid</t>
  </si>
  <si>
    <t>Chuỗi truyền vào là: "PN010".</t>
  </si>
  <si>
    <t>PNDAO_04</t>
  </si>
  <si>
    <t>testSuaNull</t>
  </si>
  <si>
    <t>testSuaEmpty</t>
  </si>
  <si>
    <t>testSuaValid</t>
  </si>
  <si>
    <t>Đối tượng tham số là: PhieunhapDTO = {"PN002", "02/02/2021","NCC02", "NV002", 10}</t>
  </si>
  <si>
    <t>DAO_003</t>
  </si>
  <si>
    <t>Test các hàm của class TaikhoanDAO.</t>
  </si>
  <si>
    <t>TKDAO_01</t>
  </si>
  <si>
    <t>getAllTaiKhoans</t>
  </si>
  <si>
    <t>testGetAllTaiKhoans</t>
  </si>
  <si>
    <t>Kiểm tra xem getAllTaiKhoans có lấy được mảng dữ liệu từ CSDL hay không.</t>
  </si>
  <si>
    <t>TKDAO_02</t>
  </si>
  <si>
    <t>addTaiKhoan</t>
  </si>
  <si>
    <t>testAddTaiKhoanNull</t>
  </si>
  <si>
    <t>Kiểm tra xem addTaiKhoan có loại trường hợp tham số là đối tượng Null hay không.</t>
  </si>
  <si>
    <t>testAddTaiKhoanEmpty</t>
  </si>
  <si>
    <t>Kiểm tra xem addTaiKhoan có loại trường hợp tham số là đối tượng có các thuộc tính không có giá trị hay không.</t>
  </si>
  <si>
    <t>Đối tượng tham số là: TaikhoanDTO = {}</t>
  </si>
  <si>
    <t>testAddTaiKhoanValid</t>
  </si>
  <si>
    <t>Kiểm tra xem addTaiKhoan có truyền được đối tượng tham số hợp lệ vào CSDL hay không.</t>
  </si>
  <si>
    <t>Đối tượng tham số là: TaikhoanDTO = {"TK123", "123456", "user"}</t>
  </si>
  <si>
    <t>TKDAO_03</t>
  </si>
  <si>
    <t>deleteTaiKhoan</t>
  </si>
  <si>
    <t>testDeleteTaiKhoanNull</t>
  </si>
  <si>
    <t>Kiểm tra xem deleteTaiKhoan có loại trường hợp tham số là Null hay không.</t>
  </si>
  <si>
    <t>testDeleteTaiKhoanEmpty</t>
  </si>
  <si>
    <t>Kiểm tra xem deleteTaiKhoan có loại trường hợp tham số là không có giá trị hay không.</t>
  </si>
  <si>
    <t>testDeleteTaiKhoanValid</t>
  </si>
  <si>
    <t>Kiểm tra xem deleteTaiKhoan có xóa được đối tượng đối ứng với tham số hợp lệ trong CSDL hay không.</t>
  </si>
  <si>
    <t>Chuỗi truyền vào là: "TK010".</t>
  </si>
  <si>
    <t>TKDAO_04</t>
  </si>
  <si>
    <t>updateTaiKhoan</t>
  </si>
  <si>
    <t>testUpdateTaiKhoanNull</t>
  </si>
  <si>
    <t>Kiểm tra xem updateTaiKhoan có loại trường hợp tham số là đối tượng Null hay không.</t>
  </si>
  <si>
    <t>testUpdateTaiKhoanEmpty</t>
  </si>
  <si>
    <t>Kiểm tra xem updateTaiKhoan có loại trường hợp tham số là đối tượng có các thuộc tính không có giá trị hay không.</t>
  </si>
  <si>
    <t>testUpdateTaiKhoanValid</t>
  </si>
  <si>
    <t>Kiểm tra xem updateTaiKhoan có cập nhập được đối tượng tham số hợp lệ tương ứng trong CSDL hay không.</t>
  </si>
  <si>
    <t>Đối tượng tham số là: TaikhoanDTO = {"TK005", "444444", "user"}</t>
  </si>
  <si>
    <t>TKDAO_05</t>
  </si>
  <si>
    <t>getTaiKhoanByMaTK</t>
  </si>
  <si>
    <t>testGetTaiKhoanByMaTKNull</t>
  </si>
  <si>
    <t>Kiểm tra xem getTaiKhoanByMaTK có loại trường hợp tham số là đối tượng Null hay không.</t>
  </si>
  <si>
    <t>testGetTaiKhoanByMaTKEmpty</t>
  </si>
  <si>
    <t>Kiểm tra xem getTaiKhoanByMaTK có loại trường hợp tham số là đối tượng có các thuộc tính không có giá trị hay không.</t>
  </si>
  <si>
    <t>testGetTaiKhoanByMaTKValid</t>
  </si>
  <si>
    <t>Kiểm tra xem getTaiKhoanByMaTK có lấy được các giá trị của đối tượng đối ứng ra từ CSDL hay không.</t>
  </si>
  <si>
    <t>Chuỗi truyền vào là: "TK001".</t>
  </si>
  <si>
    <t>Đối tượng với MaTK = "TK001"</t>
  </si>
  <si>
    <t>BUS_001</t>
  </si>
  <si>
    <t>Test các hàm của class SanphamBUS.</t>
  </si>
  <si>
    <t xml:space="preserve"> 10/5/2021</t>
  </si>
  <si>
    <t>SPBUS_01</t>
  </si>
  <si>
    <t>timKiemTheoMaTenSP</t>
  </si>
  <si>
    <t>testTimKiemTheoMaTenSP</t>
  </si>
  <si>
    <t>Kiểm tra xem timKiemTheoMaTenSP có lấy được mảng kết quả đúng yêu cầu hay không.</t>
  </si>
  <si>
    <t>Chuỗi truyền vào là: "001"</t>
  </si>
  <si>
    <t>Trả về một mảng dữ liệu gồm các đối tượng có Mã / Tên chứa chuỗi "001"</t>
  </si>
  <si>
    <t>Mảng dữ liệu gồm các đối tượng có Mã / Tên chứa chuỗi "001"</t>
  </si>
  <si>
    <t>testTimKiemTheoMaTenSPNull</t>
  </si>
  <si>
    <t>Kiểm tra xem timKiemTheoMaTenSP có loại trường hợp tham số là đối tượng Null hay không.</t>
  </si>
  <si>
    <t>testTimKiemTheoMaTenSPEmpty</t>
  </si>
  <si>
    <t>Kiểm tra xem timKiemTheoMaTenSP có loại trường hợp tham số là đối tượng có các thuộc tính không có giá trị hay không.</t>
  </si>
  <si>
    <t>Chuỗi truyền vào là: ""</t>
  </si>
  <si>
    <t>testTimKiemTheoMaTenSPSymbols</t>
  </si>
  <si>
    <t>Kiểm tra xem timKiemTheoMaTenSP có loại trường hợp tham số chứa ký tự đặc biệt hay không.</t>
  </si>
  <si>
    <t>Chuỗi truyền vào là: "\"\"**();/"</t>
  </si>
  <si>
    <t>SPBUS_02</t>
  </si>
  <si>
    <t>timKiemTheoHangLoai</t>
  </si>
  <si>
    <t>testTimKiemTheoHangLoaiNull</t>
  </si>
  <si>
    <t>Kiểm tra xem timKiemTheoHangLoai có loại trường hợp tham số là Null hay không.</t>
  </si>
  <si>
    <t>testTimKiemTheoHangLoaiEmpty</t>
  </si>
  <si>
    <t>Kiểm tra xem timKiemTheoHangLoai có loại trường hợp tham số là không có giá trị hay không.</t>
  </si>
  <si>
    <t>testTimKiemTheoHangLoai</t>
  </si>
  <si>
    <t>Kiểm tra xem timKiemTheoHangLoai có trả về mảng phù hợp điều kiện hay không.</t>
  </si>
  <si>
    <t>Chuỗi truyền vào là: "Samsung".</t>
  </si>
  <si>
    <t>Mảng gồm các đối tượng có MaNSX = "nsx02"</t>
  </si>
  <si>
    <t>SPBUS_03</t>
  </si>
  <si>
    <t>timKiemTheoGiaSP</t>
  </si>
  <si>
    <t>testTimKiemTheoGiaSPInvalid</t>
  </si>
  <si>
    <t>Kiểm tra xem timKiemTheoGiaSP có loại trường hợp bất hợp lý hay không.</t>
  </si>
  <si>
    <t>Giá trị truyền vào:
Biên dưới = 5.000.000
Biên trên = 1.000.000</t>
  </si>
  <si>
    <t>Hiển thị thông báo: Biên trên phải lớn hơn biên dưới.</t>
  </si>
  <si>
    <t>testTimKiemTheoGiaSPNegative</t>
  </si>
  <si>
    <t>Kiểm tra xem timKiemTheoGiaSP có loại trường hợp tham số là số âm hay không.</t>
  </si>
  <si>
    <t>Giá trị truyền vào:
Biên dưới = -1000
Biên trên = 1000
và ngược lại.</t>
  </si>
  <si>
    <t>Hiển thị thông báo: Đơn giá không có giá trị âm.</t>
  </si>
  <si>
    <t>testTimKiemTheoGiaSP</t>
  </si>
  <si>
    <t>Kiểm tra xem timKiemTheoGiaSP có lấy được mảng đối tượng hợp lệ hay không.</t>
  </si>
  <si>
    <t>Giá trị truyền vào:
Biên dưới = 1.000.000
Biên trên = 5.000.000</t>
  </si>
  <si>
    <t>Mảng đối tượng với đơn giá từ 1.000.000 - 5.000.000</t>
  </si>
  <si>
    <t>SPBUS_04</t>
  </si>
  <si>
    <t>timkiemSPTheoMaSP</t>
  </si>
  <si>
    <t>testTimkiemSPTheoMaSP</t>
  </si>
  <si>
    <t>Kiểm tra xem timkiemSPTheoMaSP có tìm được đối tượng tương ứng tham số truyền vào hay không.</t>
  </si>
  <si>
    <t>Chuỗi truyền vào: "sp001"</t>
  </si>
  <si>
    <t>Đối tượng có MaSP = "sp001"</t>
  </si>
  <si>
    <t>BUS_002</t>
  </si>
  <si>
    <t>Test các hàm của class PhieunhapBUS.</t>
  </si>
  <si>
    <t>PNBUS_01</t>
  </si>
  <si>
    <t>timKiemTheoMaPN</t>
  </si>
  <si>
    <t>testTimKiemTheoMaPN</t>
  </si>
  <si>
    <t>Kiểm tra xem timKiemTheoMaPN có lấy được mảng kết quả đúng yêu cầu hay không.</t>
  </si>
  <si>
    <t>Chuỗi truyền vào là: "6"</t>
  </si>
  <si>
    <t>Trả về một mảng dữ liệu gồm các đối tượng có Mã chứa chuỗi "6"</t>
  </si>
  <si>
    <t>testTimKiemTheoMaPNNull</t>
  </si>
  <si>
    <t>Kiểm tra xem timKiemTheoMaPN có loại trường hợp tham số là đối tượng Null hay không.</t>
  </si>
  <si>
    <t>testTimKiemTheoMaPNEmpty</t>
  </si>
  <si>
    <t>Kiểm tra xem timKiemTheoMaPN có loại trường hợp tham số là đối tượng có các thuộc tính không có giá trị hay không.</t>
  </si>
  <si>
    <t>testTimKiemTheoMaPNSymbols</t>
  </si>
  <si>
    <t>Kiểm tra xem timKiemTheoMaPN có loại trường hợp tham số chứa ký tự đặc biệt hay không.</t>
  </si>
  <si>
    <t>DTO_004</t>
  </si>
  <si>
    <t>Test các hàm của class NhaSanXuatDTO.</t>
  </si>
  <si>
    <t>Tất Gia Vĩ</t>
  </si>
  <si>
    <t>NSXDTO_01</t>
  </si>
  <si>
    <t>Constructor</t>
  </si>
  <si>
    <t>testConstructor</t>
  </si>
  <si>
    <t>Lớp Constructor có thể trả về giá trị mong muốn hay không?</t>
  </si>
  <si>
    <t>Giá trị đầu vào của Constructor là "nsx01" "Bacho" "TPHCM" "0123456789"</t>
  </si>
  <si>
    <t>Giá trị của Constructor sẽ trả về là "nsx01" "Bacho" "TPHCM" "0123456789"</t>
  </si>
  <si>
    <t>Giá trị trả về là "nsx01" "Bacho" "TPHCM" "0123456789"</t>
  </si>
  <si>
    <t>NSXDTO_02</t>
  </si>
  <si>
    <t>GetMaNSX</t>
  </si>
  <si>
    <t>testMaNSX</t>
  </si>
  <si>
    <t>GetMaNSX có thể trả về giá trị ban đầu hay không?</t>
  </si>
  <si>
    <t>Giá trị đầu vào của hàm getMaNSX là ""</t>
  </si>
  <si>
    <t>Giá trị của getMaNSX sẽ trả về là ""</t>
  </si>
  <si>
    <t>Giá trị trả về là ""</t>
  </si>
  <si>
    <t>NSXDTO_03</t>
  </si>
  <si>
    <t>GetTenNSX</t>
  </si>
  <si>
    <t>testGetTenNSX</t>
  </si>
  <si>
    <t>GetTenNSX có trả về giá trị ban đầu hay không?</t>
  </si>
  <si>
    <t>Giá trị đầu vào của hàm getTenNSX là ""</t>
  </si>
  <si>
    <t>Giá trị của getTenNSX sẽ trả về là ""</t>
  </si>
  <si>
    <t>NSXDTO_04</t>
  </si>
  <si>
    <t>GetSDT</t>
  </si>
  <si>
    <t>testGetSDT</t>
  </si>
  <si>
    <t>GetSDT có thể trả về giá trị ban đầu hay không?</t>
  </si>
  <si>
    <t>Giá trị đầu vào của hàm getSDT là ""</t>
  </si>
  <si>
    <t>Giá trị của SetSDT sẽ trả về là ""</t>
  </si>
  <si>
    <t>NSXDTO_05</t>
  </si>
  <si>
    <t>GetDiaChi</t>
  </si>
  <si>
    <t>testGetDiaChi</t>
  </si>
  <si>
    <t>GetDiaChi có thể trả về giá trị ban đầu hay không?</t>
  </si>
  <si>
    <t>Giá trị đầu vào của hàm getDiaChi là ""</t>
  </si>
  <si>
    <t>Giá trị của SetDiaChi sẽ trả về là ""</t>
  </si>
  <si>
    <t>NSXDTO_06</t>
  </si>
  <si>
    <t>SetMaNSX</t>
  </si>
  <si>
    <t>testSetMaNSX</t>
  </si>
  <si>
    <t>SetMaNSX có thể trả về giá trị mong muốn hay không?</t>
  </si>
  <si>
    <t>Giá trị đầu vào của hàm SetMaNSX là "nsx01"</t>
  </si>
  <si>
    <t>Giá trị của SetMaNSX sẽ trả về là "nsx01"</t>
  </si>
  <si>
    <t>Giá trị trả về là "nsx01"</t>
  </si>
  <si>
    <t>NSXDTO_07</t>
  </si>
  <si>
    <t>SetTenNSX</t>
  </si>
  <si>
    <t>testSetTenNSX</t>
  </si>
  <si>
    <t>SetTenNSX có thể trả về giá trị mong muốn hay không?</t>
  </si>
  <si>
    <t>Giá trị đầu vào của hàm SetTenNSX là "Bacho"</t>
  </si>
  <si>
    <t>Giá trị của SetTenNSX sẽ trả về là "Bacho"</t>
  </si>
  <si>
    <t>Giá trị trả về là "Bacho"</t>
  </si>
  <si>
    <t>NSXDTO_08</t>
  </si>
  <si>
    <t>SetSDT</t>
  </si>
  <si>
    <t>testSetSDT</t>
  </si>
  <si>
    <t>SetSDT có trả về giá trị mong muốn hay không ?</t>
  </si>
  <si>
    <t>Giá trị đầu vào của hàm SetSDT là "0123456789"</t>
  </si>
  <si>
    <t>Giá trị của SetSDT sẽ trả về là "0123456789"</t>
  </si>
  <si>
    <t>Giá trị trả về là "0123456789"</t>
  </si>
  <si>
    <t>NSXDTO_09</t>
  </si>
  <si>
    <t>SetDiaChi</t>
  </si>
  <si>
    <t>testSetDiaChi</t>
  </si>
  <si>
    <t>SetDiaChi có trả về giá trị mong muốn hay không?</t>
  </si>
  <si>
    <t>Giá trị đầu vào của hàm SetDiaChi là "TPHCM"</t>
  </si>
  <si>
    <t>Giá trị của SetDiaChi sẽ trả về là "TPHCM"</t>
  </si>
  <si>
    <t>Giá trị trả về là "TPHCM"</t>
  </si>
  <si>
    <t>NSXDTO_10</t>
  </si>
  <si>
    <t>SetMaNSXSymbol</t>
  </si>
  <si>
    <t>testSetMaNSXSymbol</t>
  </si>
  <si>
    <t>SetMaNSX có thể phát hiện lỗi kí tự hay không?</t>
  </si>
  <si>
    <t>Giá trị đầu vào của hàm SetMaNSX là "%!^^&amp;nsx01"</t>
  </si>
  <si>
    <t>Thông báo lỗi kí tự không hợp lệ</t>
  </si>
  <si>
    <t>Nothing was thrown</t>
  </si>
  <si>
    <t>NSXDTO_11</t>
  </si>
  <si>
    <t>SetTenNSXSymbol</t>
  </si>
  <si>
    <t>testSetTenNSXSymbol</t>
  </si>
  <si>
    <t>SetTenNSX có thể phát hiện lỗi kí tự hay không?</t>
  </si>
  <si>
    <t>Giá trị đầu vào của hàm SetTenNSX là "%^^^&amp;Bacho"</t>
  </si>
  <si>
    <t>NSXDTO_12</t>
  </si>
  <si>
    <t>SetSDTSymbol</t>
  </si>
  <si>
    <t>testSetSDTSymbol</t>
  </si>
  <si>
    <t>SetSDT có thể phát hiện lỗi kí tự hay không?</t>
  </si>
  <si>
    <t>Giá trị đầu vào của hàm SetSDT là "!^*^0123456789"</t>
  </si>
  <si>
    <t>NSXDTO_13</t>
  </si>
  <si>
    <t>SetDiaChiSymbol</t>
  </si>
  <si>
    <t>testSetDiaChiSymbol</t>
  </si>
  <si>
    <t>SetDiaChi có thể phát hiện lỗi kí tự hay không?</t>
  </si>
  <si>
    <t>Giá trị đầu vào của hàm SetDiaChi là "!&amp;*#TPHCM"</t>
  </si>
  <si>
    <t>BUS_004</t>
  </si>
  <si>
    <t>Test các hàm của class NhaSanXuatBUS</t>
  </si>
  <si>
    <t>Kết nối CSDL</t>
  </si>
  <si>
    <t>NSXBUS_01</t>
  </si>
  <si>
    <t>getDanhSachNhaSX</t>
  </si>
  <si>
    <t>testGetDanhSachNhaSX</t>
  </si>
  <si>
    <t>Kiểm tra chức năng có thể trả về danh sách lấy từ dữ liệu hay không?</t>
  </si>
  <si>
    <t>Trả về giá trị khác null</t>
  </si>
  <si>
    <t>Chức năng trả về giá trị khác null</t>
  </si>
  <si>
    <t>NSXBUS_02</t>
  </si>
  <si>
    <t>getMaNhaSanXuatByIndex</t>
  </si>
  <si>
    <t>testGetMaNhaSanXuatByIndex</t>
  </si>
  <si>
    <t>Kiểm tra chức năng có thể trả về dữ liệu dựa trên giá trị hay không?</t>
  </si>
  <si>
    <t>index=0</t>
  </si>
  <si>
    <t>Trả về chuỗi mã nhà sản xuất</t>
  </si>
  <si>
    <t>Chức năng trả về chuỗi mã nhà sản xuất</t>
  </si>
  <si>
    <t>NSXBUS_03</t>
  </si>
  <si>
    <t>getNhaSanXuatByMaNSX</t>
  </si>
  <si>
    <t>testGetNhaSanXuatByMaNSX</t>
  </si>
  <si>
    <t>maNhaSanXuat="nsx01"</t>
  </si>
  <si>
    <t>NSXBUS_04</t>
  </si>
  <si>
    <t>getNhaSXBySĐT</t>
  </si>
  <si>
    <t>testGetNhaSXBySĐT</t>
  </si>
  <si>
    <t>SĐT="9876543210"</t>
  </si>
  <si>
    <t>Trả về chuỗi số điện thoại</t>
  </si>
  <si>
    <t>Chức năng trả về chuỗi số điện thoại</t>
  </si>
  <si>
    <t>NSXBUS_05</t>
  </si>
  <si>
    <t>getDanhSachNSXByTen</t>
  </si>
  <si>
    <t>testGetDanhSachNSXByTen</t>
  </si>
  <si>
    <t>Kiểm tra chức năng có thể trả về danh sách dựa trên giá trị cần tìm hay không?</t>
  </si>
  <si>
    <t>tenNhaSanXuat="Samsung"</t>
  </si>
  <si>
    <t>DAO_004</t>
  </si>
  <si>
    <t>Test các hàm của class NhaSanXuatDAO.</t>
  </si>
  <si>
    <t>NSXDAO_01</t>
  </si>
  <si>
    <t>GetDanhSachNhaSanXuat</t>
  </si>
  <si>
    <t>testGetDanhSachNhaSanXuat</t>
  </si>
  <si>
    <t>Kiểm tra xem có lấy được danh sách nhân viên từ CSDl được hay không?</t>
  </si>
  <si>
    <t xml:space="preserve">Trả về giá trị khác null </t>
  </si>
  <si>
    <t>Hàm trả về giá trị khác null</t>
  </si>
  <si>
    <t>NSXDAO_02</t>
  </si>
  <si>
    <t>add</t>
  </si>
  <si>
    <t>testAddValid</t>
  </si>
  <si>
    <t>Kiểm tra xem hàm có đối tượng có thể lưu vào CSDL hay không</t>
  </si>
  <si>
    <t>NhaSanXuatDTO{"NSX01","Samsung","TPHCM","0123456789"}</t>
  </si>
  <si>
    <t>Đối tượng sẽ được lưu vào CSDL</t>
  </si>
  <si>
    <t>Đối tượng được lưu trong CSDL</t>
  </si>
  <si>
    <t>NSXDAO_03</t>
  </si>
  <si>
    <t>testAddNull</t>
  </si>
  <si>
    <t>Kiểm tra xem hàm có trường hợp tham số là đối tượng là null hay không?</t>
  </si>
  <si>
    <t>NhaSanXuatDTO=null</t>
  </si>
  <si>
    <t>Exception thrown</t>
  </si>
  <si>
    <t>NSXDAO_04</t>
  </si>
  <si>
    <t>testAddEmpty</t>
  </si>
  <si>
    <t xml:space="preserve">Kiểm tra xem hàm có trường hợp tham số là đối tượng không có giá trị </t>
  </si>
  <si>
    <t>NhaSanXuatDTO{}</t>
  </si>
  <si>
    <t>NSXDAO_05</t>
  </si>
  <si>
    <t>edit</t>
  </si>
  <si>
    <t>testEditValid</t>
  </si>
  <si>
    <t>Kiểm tra xem hàm có đối tượng có thể cập nhật CSDL hay không?</t>
  </si>
  <si>
    <t>NhaSanXuatDTO{"NSX01";"Nokia";"HaNoi";"9876543210"}</t>
  </si>
  <si>
    <t>Đối tượng sẽ được cập nhật trong CSDL</t>
  </si>
  <si>
    <t>Đối tượng được cập nhật trong CSDL</t>
  </si>
  <si>
    <t>NSXDAO_06</t>
  </si>
  <si>
    <t>testEditNull</t>
  </si>
  <si>
    <t>Kiểm tra xem hàm có trường hợp tham số đối tượng bằng null hay không?</t>
  </si>
  <si>
    <t>NSXDAO_07</t>
  </si>
  <si>
    <t>testEditEmpty</t>
  </si>
  <si>
    <t>NSXDAO_08</t>
  </si>
  <si>
    <t>deleteById</t>
  </si>
  <si>
    <t>testDeleteById</t>
  </si>
  <si>
    <t>Kiểm tra xem hàm có tham số là mã nhà sản xuất có thể xóa trong CSDL hay không</t>
  </si>
  <si>
    <t>maNSX="NSX01"</t>
  </si>
  <si>
    <t>Đối tượng sẽ bị xóa khỏi CSDL</t>
  </si>
  <si>
    <t>Đối tượng bị xóa khỏi CSDL</t>
  </si>
  <si>
    <t>NSXDAO_09</t>
  </si>
  <si>
    <t>testDeleteByIdNull</t>
  </si>
  <si>
    <t>Kiểm tra xem hàm có trường hợp tham số có giá trị null hay không</t>
  </si>
  <si>
    <t>maNSX=null</t>
  </si>
  <si>
    <t>NSXDAO_10</t>
  </si>
  <si>
    <t>testDeleteByIdEmpty</t>
  </si>
  <si>
    <t>Kiểm tra xem hàm có trường hợp tham số là biến không có giá trị</t>
  </si>
  <si>
    <t>maNSX=""</t>
  </si>
  <si>
    <t>NSXDAO_11</t>
  </si>
  <si>
    <t>getNhaSanXuatById</t>
  </si>
  <si>
    <t>testGetNhaSanXuatByIdValid</t>
  </si>
  <si>
    <t>Kiểm tra xem hàm có trả về mảng dữ liệu ứng với biến truyền vào hay không</t>
  </si>
  <si>
    <t>NSXDAO_12</t>
  </si>
  <si>
    <t>testGetNhaSanXuatByIdNull</t>
  </si>
  <si>
    <t>Kiểm tra xem hàm có trường hợp tham số là biến có giá trị null</t>
  </si>
  <si>
    <t>NSXDAO_13</t>
  </si>
  <si>
    <t>testGetNhaSanXuatByIdEmpty</t>
  </si>
  <si>
    <t xml:space="preserve">Kiểm tra xem hàm có trường hợp tham số là biến không có giá trị </t>
  </si>
  <si>
    <t>DTO_005</t>
  </si>
  <si>
    <t>Test các hàm của class NhaCungCapDTO.</t>
  </si>
  <si>
    <t>NCCDTO_01</t>
  </si>
  <si>
    <t>Giá trị đầu vào của Constructor là "ncc01" "Samsung" "TPHCM" "0123456789"</t>
  </si>
  <si>
    <t>Giá trị của Constructor sẽ trả về là "ncc01" "Samsung" "TPHCM" "0123456789"</t>
  </si>
  <si>
    <t>Giá trị trả về là "ncc01" "Samsung" "TPHCM" "0123456789"</t>
  </si>
  <si>
    <t>NCCDTO_02</t>
  </si>
  <si>
    <t>GetMaNCC</t>
  </si>
  <si>
    <t>testMaNCC</t>
  </si>
  <si>
    <t>GetMaNCC có thể trả về giá trị ban đầu hay không?</t>
  </si>
  <si>
    <t>Giá trị đầu vào của hàm getMaNCC là ""</t>
  </si>
  <si>
    <t>Giá trị của getMaNCC sẽ trả về là ""</t>
  </si>
  <si>
    <t>NCCDTO_03</t>
  </si>
  <si>
    <t>GetTenNCC</t>
  </si>
  <si>
    <t>testGetTenNCC</t>
  </si>
  <si>
    <t>GetTenNCC có trả về giá trị ban đầu hay không?</t>
  </si>
  <si>
    <t>Giá trị đầu vào của hàm getTenNCC là ""</t>
  </si>
  <si>
    <t>Giá trị của getTenNCC sẽ trả về là ""</t>
  </si>
  <si>
    <t>NCCDTO_04</t>
  </si>
  <si>
    <t>NCCDTO_05</t>
  </si>
  <si>
    <t>NCCDTO_06</t>
  </si>
  <si>
    <t>SetMaNCC</t>
  </si>
  <si>
    <t>testSetMaNCC</t>
  </si>
  <si>
    <t>SetMaNCC có thể trả về giá trị mong muốn hay không?</t>
  </si>
  <si>
    <t>Giá trị đầu vào của hàm SetMaNCC là "ncc01"</t>
  </si>
  <si>
    <t>Giá trị của SetMaNCC sẽ trả về là "ncc01"</t>
  </si>
  <si>
    <t>Giá trị trả về là "ncc01"</t>
  </si>
  <si>
    <t>NCCDTO_07</t>
  </si>
  <si>
    <t>SetTenNCC</t>
  </si>
  <si>
    <t>testSetTenNCC</t>
  </si>
  <si>
    <t>SetTenNCC có thể trả về giá trị mong muốn hay không?</t>
  </si>
  <si>
    <t>Giá trị đầu vào của hàm SetTenNCC là "Samsung"</t>
  </si>
  <si>
    <t>Giá trị của SetTenNCC sẽ trả về là "Samsung"</t>
  </si>
  <si>
    <t>Giá trị trả về là "Samsung"</t>
  </si>
  <si>
    <t>NCCDTO_08</t>
  </si>
  <si>
    <t>NCCDTO_09</t>
  </si>
  <si>
    <t>NCCDTO_10</t>
  </si>
  <si>
    <t>SetMaNCCSymbol</t>
  </si>
  <si>
    <t>testSetMaNCCSymbol</t>
  </si>
  <si>
    <t>SetMaNCC có thể phát hiện lỗi kí tự hay không?</t>
  </si>
  <si>
    <t>Giá trị đầu vào của hàm SetMaNCC là "%!^^&amp;ncc01"</t>
  </si>
  <si>
    <t>NCCDTO_11</t>
  </si>
  <si>
    <t>SetTenNCCSymbol</t>
  </si>
  <si>
    <t>testSetTenNCCSymbol</t>
  </si>
  <si>
    <t>SetTenNCC có thể phát hiện lỗi kí tự hay không?</t>
  </si>
  <si>
    <t>Giá trị đầu vào của hàm SetTenNCC là "%^^^&amp;Samsung"</t>
  </si>
  <si>
    <t>NCCDTO_12</t>
  </si>
  <si>
    <t>NCCDTO</t>
  </si>
  <si>
    <t>BUS_005</t>
  </si>
  <si>
    <t>Test các hàm của class NhaCungCapBUS</t>
  </si>
  <si>
    <t>NCCBUS_01</t>
  </si>
  <si>
    <t>getDanhSachNCC</t>
  </si>
  <si>
    <t>testGetDanhSachNhaCC</t>
  </si>
  <si>
    <t>NCCBUS_02</t>
  </si>
  <si>
    <t>getMaNhaCungCapByIndex</t>
  </si>
  <si>
    <t>testGetMaNhaCungCapByIndex</t>
  </si>
  <si>
    <t>Trả về chuỗi mã nhà cung cấp</t>
  </si>
  <si>
    <t>Chức năng trả về chuỗi mã nhà cung cấp</t>
  </si>
  <si>
    <t>NCCBUS_03</t>
  </si>
  <si>
    <t>getNhaCungCaptByMaNCC</t>
  </si>
  <si>
    <t>testGetNhaCungCapByMaNCC</t>
  </si>
  <si>
    <t>maNhaCungCap="ncc001"</t>
  </si>
  <si>
    <t>NCCBUS_04</t>
  </si>
  <si>
    <t>getNhaCCBySĐT</t>
  </si>
  <si>
    <t>testGetNhaCCBySĐT</t>
  </si>
  <si>
    <t>NCCBUS_05</t>
  </si>
  <si>
    <t>getDanhSachNCCByTen</t>
  </si>
  <si>
    <t>testGetDanhSachNCCByTen</t>
  </si>
  <si>
    <t>tenNhaCungCap="TGDD"</t>
  </si>
  <si>
    <t>DAO_005</t>
  </si>
  <si>
    <t>Test các hàm của class NhaCungCapDAO.</t>
  </si>
  <si>
    <t>NCCDAO_01</t>
  </si>
  <si>
    <t>testGetDanhSachNhaCungCap</t>
  </si>
  <si>
    <t>NCCDAO_02</t>
  </si>
  <si>
    <t>NhaCungCapDTO{"NCC01","TGDD","TPHCM","0123456789"}</t>
  </si>
  <si>
    <t>NCCDAO_03</t>
  </si>
  <si>
    <t>NCCDAO_04</t>
  </si>
  <si>
    <t>NCCDAO_05</t>
  </si>
  <si>
    <t>NhaSanXuatDTO{"NCC01";"DMX";"HaNoi";"9876543210"}</t>
  </si>
  <si>
    <t>NCCDAO_06</t>
  </si>
  <si>
    <t>NCCDAO_07</t>
  </si>
  <si>
    <t>NCCDAO_08</t>
  </si>
  <si>
    <t>testGetNhaCungCapByIdValid</t>
  </si>
  <si>
    <t>maNSX="NCC01"</t>
  </si>
  <si>
    <t>testGetNhaCungCapByIdNull</t>
  </si>
  <si>
    <t>testGetNhaCungCapByIdEmpty</t>
  </si>
  <si>
    <t>DTO_006</t>
  </si>
  <si>
    <t>Test các hàm của class NhanVienDTO.</t>
  </si>
  <si>
    <t>NVDTO_01</t>
  </si>
  <si>
    <t>Gettennv</t>
  </si>
  <si>
    <t>testGettennv</t>
  </si>
  <si>
    <t>Gettennv có thể lấy giá trị ban đầu hay không?</t>
  </si>
  <si>
    <t>Giá trị đầu vào cho hàm Gettennv là ""</t>
  </si>
  <si>
    <t>Giá trị thuộc tính của Gettennv sẽ trả về là ""</t>
  </si>
  <si>
    <t>NVDTO_02</t>
  </si>
  <si>
    <t>Getmanv</t>
  </si>
  <si>
    <t>testGetmanv</t>
  </si>
  <si>
    <t>Getmanv có thể lấy giá trị ban đầu ko?</t>
  </si>
  <si>
    <t>Giá trị đầu vào cho hàm Getmanv là ""</t>
  </si>
  <si>
    <t>Giá trị thuộc tính của Getmanv sẽ trả về là ""</t>
  </si>
  <si>
    <t>NVDTO_03</t>
  </si>
  <si>
    <t>NhanVienDTO có thể trả về đúng giá trị mong muốn hay không?</t>
  </si>
  <si>
    <t>Giá trị đầu vào của Constructor là "ma01" "Nguyen" "A" "TPHCM" "a@gmail.com" "0123456789" "tk01" "500"</t>
  </si>
  <si>
    <t>Giá trị của Constructor sẽ trả về là "ma01" "Nguyen" "A" "TPHCM" "a@gmail.com" "0123456789" "tk01" "500"</t>
  </si>
  <si>
    <t>Giá trị trả về là "ma01" "Nguyen" "A" "TPHCM" "a@gmail.com" "0123456789" "tk01" "500"</t>
  </si>
  <si>
    <t>NVDTO_04</t>
  </si>
  <si>
    <t>Getaddress</t>
  </si>
  <si>
    <t>testGetaddress</t>
  </si>
  <si>
    <t>Getaddress có thể trả về giá trị ban đầu hay không?</t>
  </si>
  <si>
    <t>Giá trị đầu vào cho hàm Getaddress là ""</t>
  </si>
  <si>
    <t>Giá trị thuộc tính của Getaddress sẽ trả về là ""</t>
  </si>
  <si>
    <t>NVDTO_05</t>
  </si>
  <si>
    <t>Getemail</t>
  </si>
  <si>
    <t>testGetemail</t>
  </si>
  <si>
    <t>Getemail có trả về giá trị ban đầu hay không?</t>
  </si>
  <si>
    <t>Giá trị đầu vào cho hàm Getemail là ""</t>
  </si>
  <si>
    <t>Giá trị thuộc tính của Getemail sẽ trả về là ""</t>
  </si>
  <si>
    <t>NVDTO_06</t>
  </si>
  <si>
    <t>Getsdt</t>
  </si>
  <si>
    <t>testGetsdt</t>
  </si>
  <si>
    <t>Getsdt có thể trả về giá trị ban đầu hay không</t>
  </si>
  <si>
    <t>Giá trị đầu vào cho hàm Getsdt là ""</t>
  </si>
  <si>
    <t>Giá trị thuộc tính của Getsdt sẽ trả về là ""</t>
  </si>
  <si>
    <t>NVDTO_07</t>
  </si>
  <si>
    <t>Getmatk</t>
  </si>
  <si>
    <t>testGetmatk</t>
  </si>
  <si>
    <t>Getmatk có thể trả về giá trị ban đầu hay không</t>
  </si>
  <si>
    <t>Giá trị đầu vào cho hàm Getmatk là ""</t>
  </si>
  <si>
    <t>Giá trị thuộc tính của Getmatk sẽ trả về là ""</t>
  </si>
  <si>
    <t>NVDTO_08</t>
  </si>
  <si>
    <t>Getluong</t>
  </si>
  <si>
    <t>testGetluong</t>
  </si>
  <si>
    <t>Getluong có thể trả về giá trị ban đầu hay không</t>
  </si>
  <si>
    <t>Giá trị đầu vào cho hàm Getluong là ""</t>
  </si>
  <si>
    <t>Giá trị thuộc tính của Getluong sẽ trả về là ""</t>
  </si>
  <si>
    <t>NVDTO_09</t>
  </si>
  <si>
    <t>Setmanv</t>
  </si>
  <si>
    <t>testSetmanv</t>
  </si>
  <si>
    <t>Setmanv có thể trả về giá trị mong muốn hay không</t>
  </si>
  <si>
    <t>Giá trị cho hàm Setmanv là "nv01"</t>
  </si>
  <si>
    <t>Giá trị thuộc tính của Setmanv sẽ trả về là "nv01"</t>
  </si>
  <si>
    <t>Giá trị trả về là "nv01"</t>
  </si>
  <si>
    <t>NVDTO_10</t>
  </si>
  <si>
    <t>Settennv</t>
  </si>
  <si>
    <t>testSettennv</t>
  </si>
  <si>
    <t>Settennv có thể trả về giá trị mong muốn hay không ?</t>
  </si>
  <si>
    <t>Giá trị đầu vào cho hàm Settennv là "Nguyen"</t>
  </si>
  <si>
    <t>Giá trị thuộc tính của Settennv sẽ trả về là là "Nguyen"</t>
  </si>
  <si>
    <t>Giá trị trả về là "Nguyen"</t>
  </si>
  <si>
    <t>NVDTO_11</t>
  </si>
  <si>
    <t>Setaddress</t>
  </si>
  <si>
    <t>testSetaddress</t>
  </si>
  <si>
    <t>Setaddress có thể trả về giá trị mong muốn hay không?</t>
  </si>
  <si>
    <t>Giá trị đầu vào cho hàm Setaddress là "TPHCM"</t>
  </si>
  <si>
    <t>Giá trị thuộc tính của Setaddress sẽ trả về là "TPHCM"</t>
  </si>
  <si>
    <t>NVDTO_12</t>
  </si>
  <si>
    <t>Setemail</t>
  </si>
  <si>
    <t>testSetemail</t>
  </si>
  <si>
    <t>Setemail có thể trả về giá trị mong muốn hay không?</t>
  </si>
  <si>
    <t>Giá trị đầu vào cho hàm Setemail là "a@gmail.com"</t>
  </si>
  <si>
    <t>Giá trị thuộc tính của Setemail sẽ trả về là "a@gmail.com"</t>
  </si>
  <si>
    <t>Giá trị trả về là "a@gmail.com"</t>
  </si>
  <si>
    <t>NVDTO_13</t>
  </si>
  <si>
    <t>Setsdt</t>
  </si>
  <si>
    <t>testSetsdt</t>
  </si>
  <si>
    <t>Setsdt có thể trả về giá trị mong muốn hay không?</t>
  </si>
  <si>
    <t>Giá trị đầu vào cho hàm Setsdt là "0123456789"</t>
  </si>
  <si>
    <t>Giá trị thuộc tính của Setsdt sẽ trả về là "0123456789"</t>
  </si>
  <si>
    <t>NVDTO_14</t>
  </si>
  <si>
    <t>Setmatk</t>
  </si>
  <si>
    <t>testSetmatk</t>
  </si>
  <si>
    <t>Setmatk có thể trả về giá trị mong muốn hay không?</t>
  </si>
  <si>
    <t>Giá trị đầu vào cho hàm Setmatk là "tk01"</t>
  </si>
  <si>
    <t>Giá trị thuộc tính của Setmatk sẽ trả về là "tk01"</t>
  </si>
  <si>
    <t>Giá trị trả về là "tk01"</t>
  </si>
  <si>
    <t>NVDTO_15</t>
  </si>
  <si>
    <t>Setluong</t>
  </si>
  <si>
    <t>testSetluong</t>
  </si>
  <si>
    <t>Setluong có thể trả về giá trị mong muốn hay không?</t>
  </si>
  <si>
    <t>Giá trị đầu vào cho hàm Setluong là "500"</t>
  </si>
  <si>
    <t>Giá trị thuộc tính của Setluong sẽ trả về là "500"</t>
  </si>
  <si>
    <t>Giá trị trả về là "500"</t>
  </si>
  <si>
    <t>NVDTO_16</t>
  </si>
  <si>
    <t>testSetmanvSymbol</t>
  </si>
  <si>
    <t>Setluong có thể phát hiện kí tự đặc biệt hay không?</t>
  </si>
  <si>
    <t>Giá trị đầu vào cho hàm Setmanv là "#$!nv01"</t>
  </si>
  <si>
    <t>Thông báo lỗi dữ liệu nhập không hợp lệ do có kí tự đặc biệt</t>
  </si>
  <si>
    <t>NVDTO_17</t>
  </si>
  <si>
    <t>testSettennvSymbol</t>
  </si>
  <si>
    <t>Settennv có thể phát hiện kí tự đặc biệt hay không?</t>
  </si>
  <si>
    <t>Giá trị đầu vào cho hàm Settennv là "!$^&amp;Nguyen"</t>
  </si>
  <si>
    <t>NVDTO_18</t>
  </si>
  <si>
    <t>testSetaddressSymbol</t>
  </si>
  <si>
    <t>Setaddress có thể phát hiện kí tự đặc biệt hay không?</t>
  </si>
  <si>
    <t>Giá trị đầu vào của hàm Setaddress là "%$!#TPHCM"</t>
  </si>
  <si>
    <t>NVDTO_19</t>
  </si>
  <si>
    <t>testSetemailSymbol</t>
  </si>
  <si>
    <t>Setemail co thể phát hiện kí tự đặc biệt hay không?</t>
  </si>
  <si>
    <t>Giá trị đầu vào cho hàm Setemail là "#&amp;a@gm&amp;^ail.com"</t>
  </si>
  <si>
    <t>NVDTO_20</t>
  </si>
  <si>
    <t>testSetsdtSymbol</t>
  </si>
  <si>
    <t>Setsdt có thể phát hiện kí tự đặc biệt hay không?</t>
  </si>
  <si>
    <t>Giá trị đầu vào cho hàm  Setsdt là "0123#%^!456789"</t>
  </si>
  <si>
    <t>NVDTO_21</t>
  </si>
  <si>
    <t>testSetmatkSymbol</t>
  </si>
  <si>
    <t>Setmatk có phát hiện kí tự đặc biệt hay không?</t>
  </si>
  <si>
    <t>Giá trị đầu vào cho hàm Setmatk là "tk!%@01"</t>
  </si>
  <si>
    <t>NVDTO_22</t>
  </si>
  <si>
    <t>testSetluongSymbol</t>
  </si>
  <si>
    <t>Setluong có phát hiện kí tự đặc biệt không?</t>
  </si>
  <si>
    <t>Giá trị đầu vào cho hàm Setluong là "#%%!500"</t>
  </si>
  <si>
    <t>NVDTO_23</t>
  </si>
  <si>
    <t>testSetluongLarge</t>
  </si>
  <si>
    <t>Setluong có thể phát hiện quá kí tự hay không?</t>
  </si>
  <si>
    <t>Giá trị đầu vào cho hàm Setluong là "500000000000000000"</t>
  </si>
  <si>
    <t>Thông báo lỗi dữ liệu nhập không hợp lệ do nhập quá kí tự</t>
  </si>
  <si>
    <t>BUS_006</t>
  </si>
  <si>
    <t>Test các hàm của class NhanVienBUS</t>
  </si>
  <si>
    <t>NVBUS_01</t>
  </si>
  <si>
    <t>showAll</t>
  </si>
  <si>
    <t>testShowall</t>
  </si>
  <si>
    <t>NVBUS_02</t>
  </si>
  <si>
    <t>findnv</t>
  </si>
  <si>
    <t>testFindnv</t>
  </si>
  <si>
    <t>maNCC="ncc001"</t>
  </si>
  <si>
    <t>NVBUS_03</t>
  </si>
  <si>
    <t>findluong</t>
  </si>
  <si>
    <t>testFindluong</t>
  </si>
  <si>
    <t>luong="&gt;7000000"</t>
  </si>
  <si>
    <t>DAO_006</t>
  </si>
  <si>
    <t>Test các hàm của class NhanVienDAO.</t>
  </si>
  <si>
    <t>NVDAO_01</t>
  </si>
  <si>
    <t>ShowAll</t>
  </si>
  <si>
    <t>testShowAll</t>
  </si>
  <si>
    <t>NVDAO_02</t>
  </si>
  <si>
    <t>addnv</t>
  </si>
  <si>
    <t>testAddnvValid</t>
  </si>
  <si>
    <t>NhanvienDTO{"NV001";"Nguyen A";"TPHCM";"0123456789"}</t>
  </si>
  <si>
    <t>NVDAO_03</t>
  </si>
  <si>
    <t>testAddnvNull</t>
  </si>
  <si>
    <t>NhanvienDTO=null</t>
  </si>
  <si>
    <t>NVDAO_04</t>
  </si>
  <si>
    <t>testAddnvEmpty</t>
  </si>
  <si>
    <t>NhanvienDTO{}</t>
  </si>
  <si>
    <t>NVDAO_05</t>
  </si>
  <si>
    <t>editnv</t>
  </si>
  <si>
    <t>testEditnvValid</t>
  </si>
  <si>
    <t>NhanvienDTO{"NV001";"Nguyen B";"HaNoi";"9876543210"}</t>
  </si>
  <si>
    <t>NVDAO_06</t>
  </si>
  <si>
    <t>testEditnvNull</t>
  </si>
  <si>
    <t>NVDAO_07</t>
  </si>
  <si>
    <t>testEditnvEmpty</t>
  </si>
  <si>
    <t>NVDAO_08</t>
  </si>
  <si>
    <t>delnv</t>
  </si>
  <si>
    <t>testDelnvValid</t>
  </si>
  <si>
    <t>Kiểm tra xem hàm có tham số là mã nhân viên có thể xóa trong CSDL hay không</t>
  </si>
  <si>
    <t>manv="NV001"</t>
  </si>
  <si>
    <t>NVDAO_09</t>
  </si>
  <si>
    <t>testDelnvNull</t>
  </si>
  <si>
    <t>manv=null</t>
  </si>
  <si>
    <t>NVDAO_10</t>
  </si>
  <si>
    <t>testDelnvEmpty</t>
  </si>
  <si>
    <t>manv=""</t>
  </si>
  <si>
    <t>NVDAO_11</t>
  </si>
  <si>
    <t>testFindnvValid</t>
  </si>
  <si>
    <t>attribute= MaNhanVien find="NV001"</t>
  </si>
  <si>
    <t>NVDAO_12</t>
  </si>
  <si>
    <t>testFindnvNull</t>
  </si>
  <si>
    <t>attribute= null find=null</t>
  </si>
  <si>
    <t>NVDAO_13</t>
  </si>
  <si>
    <t>testFindnvEmpty</t>
  </si>
  <si>
    <t>NVDAO_14</t>
  </si>
  <si>
    <t>testFindluongValid</t>
  </si>
  <si>
    <t>num="&gt;7000000"</t>
  </si>
  <si>
    <t>NVDAO_15</t>
  </si>
  <si>
    <t>testFindluongNull</t>
  </si>
  <si>
    <t>num=null</t>
  </si>
  <si>
    <t>NVDAO_16</t>
  </si>
  <si>
    <t>testFindluongEmpty</t>
  </si>
  <si>
    <t>num=""</t>
  </si>
  <si>
    <t>DTO_007</t>
  </si>
  <si>
    <t>Test các hàm của class LoaiSanPhamDTO.</t>
  </si>
  <si>
    <t>Trần Trọng Khôi</t>
  </si>
  <si>
    <t>Chuỗi được truyền vào MaLoai là: "Loai01"</t>
  </si>
  <si>
    <t>Giá trị thuộc tính MaLoai là: "Loai01"</t>
  </si>
  <si>
    <t>Chuỗi được truyền vào MaLoai là: "\"Loai01"</t>
  </si>
  <si>
    <t>Chuỗi được truyền vào MaLoai là: 
" Loai01"</t>
  </si>
  <si>
    <t>getTenLoai</t>
  </si>
  <si>
    <t>Kiểm tra xem getTenLoai có lấy được giá trị khởi đầu của thuộc tính TenLoai hay không.</t>
  </si>
  <si>
    <t>Giá trị khởi tạo của TenLoai là: ""</t>
  </si>
  <si>
    <t>getTenLoai sẽ trả về kết quả là: ""</t>
  </si>
  <si>
    <t>getTenLoai trả về: ""</t>
  </si>
  <si>
    <t>setTenLoai</t>
  </si>
  <si>
    <t>Kiểm tra xem setTenLoai có truyền đúng giá trị mong muốn vào thuộc tính TenLoai hay không.</t>
  </si>
  <si>
    <t>Chuỗi được truyền vào TenLoai là: "IOS"</t>
  </si>
  <si>
    <t>Giá trị thuộc tính TenLoai là: "IOS"</t>
  </si>
  <si>
    <t>Kiểm tra xem setTenLoai có loại các chuỗi chứa ký tự đặc biệt hay không.</t>
  </si>
  <si>
    <t>Chuỗi được truyền vào TenLoai là: "\"IOS"</t>
  </si>
  <si>
    <t>Kiểm tra xem setTenLoai có loại các chuỗi chứa dấu cách dư thừa hay không.</t>
  </si>
  <si>
    <t>Truyền vào TenLoai chuỗi: 
"  IOS"</t>
  </si>
  <si>
    <t>BUS_007</t>
  </si>
  <si>
    <t>Test các hàm của class HoaDonBUS.</t>
  </si>
  <si>
    <t>HDBUS_01</t>
  </si>
  <si>
    <t>getDanhSachLoaiSanPham</t>
  </si>
  <si>
    <t>testGetDanhSachLoaiSanPham</t>
  </si>
  <si>
    <t>Kiểm tra xem getDanhSachLoaiSanPham có lấy được mảng dữ liệu từ CSDL hay không.</t>
  </si>
  <si>
    <t>HDBUS_02</t>
  </si>
  <si>
    <t>getLoaiSanPhamById</t>
  </si>
  <si>
    <t>testGetLoaiSanPhamById</t>
  </si>
  <si>
    <t>Kiểm tra xem getLoaiSanPhamById có lấy được dữ liệu tương ứng đối tượng tham số tự cho không.</t>
  </si>
  <si>
    <t>Đối tượng tham số là: maLoai = "Loai01"</t>
  </si>
  <si>
    <t>Trả dữ liệu ứng với đối tượng tham số.</t>
  </si>
  <si>
    <t>HDBUS_03</t>
  </si>
  <si>
    <t>getDanhSachLoaiSanPhamSearchByName</t>
  </si>
  <si>
    <t>testGetDanhSachLoaiSanPhamSearchByName</t>
  </si>
  <si>
    <t>Kiểm tra xem getDanhSachLoaiSanPhamSearchByName có lấy được dữ liệu tương ứng đối tượng tham số tự cho không.</t>
  </si>
  <si>
    <t>Đối tượng tham số là: tenLoai = "Iphone"</t>
  </si>
  <si>
    <t>DAO_007</t>
  </si>
  <si>
    <t>Test các hàm của class LoaiSanPhamDAO.</t>
  </si>
  <si>
    <t>LSPDAO_01</t>
  </si>
  <si>
    <t>getDataFromDatabase</t>
  </si>
  <si>
    <t>testGetDataFromDatabase</t>
  </si>
  <si>
    <t>Kiểm tra xem getDataFromDatabase có lấy được mảng dữ liệu từ CSDL hay không.</t>
  </si>
  <si>
    <t>LSPDAO_02</t>
  </si>
  <si>
    <t>Kiểm tra xem add có thêm đối tượng có các thuộc tính tham số là Null hay không.</t>
  </si>
  <si>
    <t>Kiểm tra xem add có thêm đối tượng có các thuộc tính tham số là rỗng không</t>
  </si>
  <si>
    <t>Đối tượng tham số là: LoaiSanPhamDAO = {}</t>
  </si>
  <si>
    <t>Kiểm tra xem add có thêm đối tượng có các thuộc tính tham số hợp lệ vào CSDL hay không.</t>
  </si>
  <si>
    <t>Đối tượng tham số là: LoaiSanPhamDAO = {"Loai01","IOS"}</t>
  </si>
  <si>
    <t>LSPDAO_03</t>
  </si>
  <si>
    <t>update</t>
  </si>
  <si>
    <t>testUpdateNull</t>
  </si>
  <si>
    <t>Kiểm tra xem update có cập nhật đối tượng có các thuộc tính tham số là Null hay không.</t>
  </si>
  <si>
    <t>testUpdateEmpty</t>
  </si>
  <si>
    <t>Kiểm tra xem update có cập nhật đối tượng có các thuộc tính có tham số là rỗng  hay không.</t>
  </si>
  <si>
    <t>testUpdateValid</t>
  </si>
  <si>
    <t>Kiểm tra xem update có cập nhật đối tượng có các thuộc tính tham số hợp lệ tương ứng trong CSDL hay không.</t>
  </si>
  <si>
    <t>Đối tượng tham số là: LoaiSanPhamDAO = {"Loai01","Xiaomi"}</t>
  </si>
  <si>
    <t>LSPDAO_04</t>
  </si>
  <si>
    <t>Kiểm tra xem deleteById có xóa được đối tượng tham số có giá trị Null hay không.</t>
  </si>
  <si>
    <t>Kiểm tra xem deleteById có xóa được đối tượng tham số có giá trị rỗng hay không</t>
  </si>
  <si>
    <t>Đối tượng tham số là: maLoai = ""</t>
  </si>
  <si>
    <t>testDeleteByIdValid</t>
  </si>
  <si>
    <t>Kiểm tra xem deleteById có xóa được đối tượng tham số hợp lệ tương ứng trong CSDL hay không.</t>
  </si>
  <si>
    <t xml:space="preserve">Đối tượng tương ứng trong CSDL bị xóa </t>
  </si>
  <si>
    <t>Đối tượng tương ứng trong CSDL bị xóa</t>
  </si>
  <si>
    <t>LSPDAO_05</t>
  </si>
  <si>
    <t>searchById</t>
  </si>
  <si>
    <t>testSearchByIdNull</t>
  </si>
  <si>
    <t>Kiểm tra xem searchById có tìm được đối tượng tham số có giá trị Null hay không.</t>
  </si>
  <si>
    <t>testSearchByIdEmpty</t>
  </si>
  <si>
    <t>Kiểm tra xem searchById có tìm được đối tượng tham số có giá trị rỗng không</t>
  </si>
  <si>
    <t>testSearchByIdValid</t>
  </si>
  <si>
    <t>Kiểm tra xem searchById có tìm được đối tượng tham số hợp lệ tương ứng trong CSDL hay không.</t>
  </si>
  <si>
    <t>LSPDAO_06</t>
  </si>
  <si>
    <t>testGetMaLoai</t>
  </si>
  <si>
    <t>Kiểm tra xem getMaLoai có lấy được mảng dữ liệu từ CSDL hay không.</t>
  </si>
  <si>
    <t>DTO_008</t>
  </si>
  <si>
    <t>Test các hàm của class KhachHangDTO.</t>
  </si>
  <si>
    <t>KHDTO_01</t>
  </si>
  <si>
    <t>getMaKH</t>
  </si>
  <si>
    <t>Kiểm tra xem getMaKH có lấy được giá trị khởi đầu của thuộc tính MaKH hay không.</t>
  </si>
  <si>
    <t>Giá trị khởi tạo của MaKH là: ""</t>
  </si>
  <si>
    <t>getMaKH sẽ trả về kết quả là: ""</t>
  </si>
  <si>
    <t>getMaKH trả về: ""</t>
  </si>
  <si>
    <t>KHDTO_02</t>
  </si>
  <si>
    <t>setMaKH</t>
  </si>
  <si>
    <t>Kiểm tra xem setMaKH có truyền đúng giá trị mong muốn vào thuộc tính MaKH hay không.</t>
  </si>
  <si>
    <t>Chuỗi được truyền vào MaKH là: "KH01"</t>
  </si>
  <si>
    <t>Giá trị thuộc tính MaKH là: "KH01"</t>
  </si>
  <si>
    <t>Kiểm tra xem setMaKH có loại các chuỗi chứa ký tự đặc biệt hay không.</t>
  </si>
  <si>
    <t>Chuỗi được truyền vào MaKH là: "\"KH01"</t>
  </si>
  <si>
    <t>Kiểm tra xem setMaKH có loại các chuỗi chứa dấu cách dư thừa hay không.</t>
  </si>
  <si>
    <t>Chuỗi được truyền vào MaKH là: 
" KH01"</t>
  </si>
  <si>
    <t>KHDTO_03</t>
  </si>
  <si>
    <t>getTenKH</t>
  </si>
  <si>
    <t>Kiểm tra xem getTenKH có lấy được giá trị khởi đầu của thuộc tính TenKH hay không.</t>
  </si>
  <si>
    <t>Giá trị khởi tạo của TenKH là: ""</t>
  </si>
  <si>
    <t>getTenKH sẽ trả về kết quả là: ""</t>
  </si>
  <si>
    <t>getTenKH trả về: ""</t>
  </si>
  <si>
    <t>KHDTO_04</t>
  </si>
  <si>
    <t>setTenKH</t>
  </si>
  <si>
    <t>Kiểm tra xem setTenKH có truyền đúng giá trị mong muốn vào thuộc tính TenKH hay không.</t>
  </si>
  <si>
    <t>Chuỗi được truyền vào TenKH là: "Khôi"</t>
  </si>
  <si>
    <t>Giá trị thuộc tính TenKH là: "Khôi"</t>
  </si>
  <si>
    <t>Kiểm tra xem setTenKH có loại các chuỗi chứa ký tự đặc biệt hay không.</t>
  </si>
  <si>
    <t>Chuỗi được truyền vào TenKH là: "\"Khôi"</t>
  </si>
  <si>
    <t>Kiểm tra xem setTenKH có loại các chuỗi chứa dấu cách dư thừa hay không.</t>
  </si>
  <si>
    <t>Truyền vào TenKH chuỗi: 
"  Khôi"</t>
  </si>
  <si>
    <t>KHDTO_05</t>
  </si>
  <si>
    <t>getDiaChi</t>
  </si>
  <si>
    <t>Kiểm tra xem getDiaChi có lấy được giá trị khởi đầu của thuộc tính DiaChi hay không.</t>
  </si>
  <si>
    <t>Giá trị khởi tạo của DiaChi là: ""</t>
  </si>
  <si>
    <t>getDiaChi sẽ trả về kết quả là: ""</t>
  </si>
  <si>
    <t>getDiaChi trả về: ""</t>
  </si>
  <si>
    <t>KHDTO_06</t>
  </si>
  <si>
    <t>setDiaChi</t>
  </si>
  <si>
    <t>Kiểm tra xem setDiaChi có truyền đúng giá trị mong muốn vào thuộc tính DiaChi hay không.</t>
  </si>
  <si>
    <t>Chuỗi được truyền vào DiaChi là: "TP.HCM"</t>
  </si>
  <si>
    <t>Giá trị thuộc tính DiaChi là: "TP.HCM"</t>
  </si>
  <si>
    <t>Giá trị thuộc tính TenSP là: "TP.HCM"</t>
  </si>
  <si>
    <t>Kiểm tra xem setDiaChi có loại các chuỗi chứa ký tự đặc biệt hay không.</t>
  </si>
  <si>
    <t>Chuỗi được truyền vào DiaChi là: "\"TP.HCM"</t>
  </si>
  <si>
    <t>Kiểm tra xem setDiaChi có loại các chuỗi chứa dấu cách dư thừa hay không.</t>
  </si>
  <si>
    <t>Chuỗi được truyền vào DiaChi là:"N V01"</t>
  </si>
  <si>
    <t>KHDTO_07</t>
  </si>
  <si>
    <t>getEmail</t>
  </si>
  <si>
    <t>Kiểm tra xem getEmail có lấy được giá trị khởi đầu của thuộc tính Email hay không.</t>
  </si>
  <si>
    <t>Giá trị khởi tạo của Email là: ""</t>
  </si>
  <si>
    <t>getEmail sẽ trả về kết quả là: ""</t>
  </si>
  <si>
    <t>getEmail trả về: ""</t>
  </si>
  <si>
    <t>setEmail</t>
  </si>
  <si>
    <t>Kiểm tra xem setEmail có truyền đúng giá trị mong muốn vào thuộc tính Email hay không.</t>
  </si>
  <si>
    <t>Chuỗi được truyền vào Email là: "toilakhoi15@gmail.com"</t>
  </si>
  <si>
    <t>Giá trị thuộc tính Email là: "toilakhoi15@gmail.com"</t>
  </si>
  <si>
    <t>Kiểm tra xem setEmail có loại các chuỗi chứa ký tự đặc biệt ngoại trừ "/" hay không.</t>
  </si>
  <si>
    <t>Chuỗi được truyền vào Email là: "\toilakhoi15@gmail.com"</t>
  </si>
  <si>
    <t>Kiểm tra xem setEmail có loại các chuỗi chứa dấu cách dư thừa hay không.</t>
  </si>
  <si>
    <t>Chuỗi được truyền vào Email là: "toilakhoi15 @gmail.com"</t>
  </si>
  <si>
    <t>getSDT</t>
  </si>
  <si>
    <t>Kiểm tra xem getSDT có lấy được giá trị khởi đầu của thuộc tính SDT hay không.</t>
  </si>
  <si>
    <t>Giá trị khởi tạo của SDT là: ""</t>
  </si>
  <si>
    <t>getSDT sẽ trả về kết quả là: ""</t>
  </si>
  <si>
    <t>getSDT trả về: ""</t>
  </si>
  <si>
    <t>setSDT</t>
  </si>
  <si>
    <t>Kiểm tra xem setSDT có truyền đúng giá trị mong muốn vào thuộc tính SDT hay không.</t>
  </si>
  <si>
    <t>Chuỗi được truyền vào SDT là: "0907632256"</t>
  </si>
  <si>
    <t>Giá trị thuộc tính SDT là: "0907632256"</t>
  </si>
  <si>
    <t>Kiểm tra xem setSDT có loại các chuỗi chứa ký tự đặc biệt hay không.</t>
  </si>
  <si>
    <t>Chuỗi được truyền vào SDT là: "\"0907632256"</t>
  </si>
  <si>
    <t>Kiểm tra xem setSDT có loại các chuỗi chứa chữ cái hay không.</t>
  </si>
  <si>
    <t>Chuỗi được truyền vào SDT là:"0907632256ABC"</t>
  </si>
  <si>
    <t>DAO_008</t>
  </si>
  <si>
    <t>Test các hàm của class KhachhangDAO.</t>
  </si>
  <si>
    <t>KHDAO_01</t>
  </si>
  <si>
    <t>getDanhSachKhachHang</t>
  </si>
  <si>
    <t>testGetDanhSachKhachHang</t>
  </si>
  <si>
    <t>Kiểm tra xem getDanhSachKhachHang có lấy được mảng dữ liệu từ CSDL hay không.</t>
  </si>
  <si>
    <t>KHDAO_02</t>
  </si>
  <si>
    <t>addKhachHang</t>
  </si>
  <si>
    <t>testAddKhachHangNull</t>
  </si>
  <si>
    <t>Kiểm tra xem addKhachHang có thêm đối tượng có các thuộc tính tham số là Null hay không.</t>
  </si>
  <si>
    <t>testAddKhachHangEmpty</t>
  </si>
  <si>
    <t>Kiểm tra xem addKhachHang có thêm đối tượng có các thuộc tính tham số là rỗng không</t>
  </si>
  <si>
    <t>Đối tượng tham số là: KhachhangDAO= {}</t>
  </si>
  <si>
    <t>testAddKhachHangValid</t>
  </si>
  <si>
    <t>Kiểm tra xem addKhachHang có thêm đối tượng có các thuộc tính tham số hợp lệ vào CSDL hay không.</t>
  </si>
  <si>
    <t>Đối tượng tham số là: KhachhangDTO = {"KH01","Tran Trong Khoi","TP.HCM","khoine15@gmail.com","0908151508"}</t>
  </si>
  <si>
    <t>KHDAO_03</t>
  </si>
  <si>
    <t>updateKhacHang</t>
  </si>
  <si>
    <t>testUpdateKhacHangNull</t>
  </si>
  <si>
    <t>Kiểm tra xem updateKhacHang có cập nhật đối tượng có các thuộc tính tham số là Null hay không.</t>
  </si>
  <si>
    <t>testUpdateKhacHangEmpty</t>
  </si>
  <si>
    <t>Kiểm tra xem updateKhacHang có cập nhật đối tượng có các thuộc tính có tham số là rỗng  hay không.</t>
  </si>
  <si>
    <t>Đối tượng tham số là: KhachhangDTO = {}</t>
  </si>
  <si>
    <t>testUpdateKhacHangValid</t>
  </si>
  <si>
    <t>Kiểm tra xem updateKhacHang có cập nhật đối tượng có các thuộc tính tham số hợp lệ tương ứng trong CSDL hay không.</t>
  </si>
  <si>
    <t>Đối tượng tham số là: KhachhangDTO = {"KH01","Tran Trong Khoi","TP.HCM","khoine15@gmail.com","0907632256"}</t>
  </si>
  <si>
    <t>KHDAO_04</t>
  </si>
  <si>
    <t>deleteKhachHang</t>
  </si>
  <si>
    <t>testDeleteKhachHangNull</t>
  </si>
  <si>
    <t>Kiểm tra xem deleteKhachHang có xóa được đối tượng tham số có giá trị Null hay không.</t>
  </si>
  <si>
    <t>testDeleteKhachHangEmpty</t>
  </si>
  <si>
    <t>Kiểm tra xem deleteKhachHang có xóa được đối tượng tham số có giá trị rỗng hay không</t>
  </si>
  <si>
    <t>Đối tượng tham số là: maKH = ""</t>
  </si>
  <si>
    <t>testDeleteKhachHangValid</t>
  </si>
  <si>
    <t>Kiểm tra xem deleteKhachHang có xóa được đối tượng tham số hợp lệ tương ứng trong CSDL hay không.</t>
  </si>
  <si>
    <t>Đối tượng tham số là: maKH = "KH01"</t>
  </si>
  <si>
    <t>KHDAO_05</t>
  </si>
  <si>
    <t>getKhachhangByMaKH</t>
  </si>
  <si>
    <t>testGetKhachhangByMaKH</t>
  </si>
  <si>
    <t>Kiểm tra xem getKhachhangByMaKH có tìm được đối tượng tham số có giá trị Null hay không.</t>
  </si>
  <si>
    <t>Kiểm tra xem getKhachhangByMaKH có tìm được đối tượng tham số có giá trị rỗng không</t>
  </si>
  <si>
    <t>Kiểm tra xem getKhachhangByMaKH có tìm được đối tượng tham số hợp lệ tương ứng trong CSDL hay không.</t>
  </si>
  <si>
    <t>KHDAO_06</t>
  </si>
  <si>
    <t>testGetMaKH</t>
  </si>
  <si>
    <t>Kiểm tra xem getMaKH có lấy được mảng dữ liệu từ CSDL hay không.</t>
  </si>
  <si>
    <t>DTO_009</t>
  </si>
  <si>
    <t>Test các hàm của class HoaDonDTO.</t>
  </si>
  <si>
    <t>getMaHD</t>
  </si>
  <si>
    <t>Kiểm tra xem getMaHD có lấy được giá trị khởi đầu của thuộc tính MaHD hay không.</t>
  </si>
  <si>
    <t>Giá trị khởi tạo của MaHD là: ""</t>
  </si>
  <si>
    <t>getMaHD sẽ trả về kết quả là: ""</t>
  </si>
  <si>
    <t>getMaHD trả về: ""</t>
  </si>
  <si>
    <t>setMaHD</t>
  </si>
  <si>
    <t>Kiểm tra xem setMaHD có truyền đúng giá trị mong muốn vào thuộc tính MaHD hay không.</t>
  </si>
  <si>
    <t>Chuỗi được truyền vào MaHD là: "HD01"</t>
  </si>
  <si>
    <t>Giá trị thuộc tính MaHD là: "HD01"</t>
  </si>
  <si>
    <t>Kiểm tra xem setMaHD có loại các chuỗi chứa ký tự đặc biệt hay không.</t>
  </si>
  <si>
    <t>Chuỗi được truyền vào MaHD là: "\"HD01"</t>
  </si>
  <si>
    <t>Kiểm tra xem setMaHD có loại các chuỗi chứa dấu cách dư thừa hay không.</t>
  </si>
  <si>
    <t>Chuỗi được truyền vào MaHD là: 
" HD01"</t>
  </si>
  <si>
    <t>Truyền vào MaKH chuỗi: 
" KH01"</t>
  </si>
  <si>
    <t>Chuỗi được truyền vào MaNV là: "NV01"</t>
  </si>
  <si>
    <t>Giá trị thuộc tính MaNV là: "NV01"</t>
  </si>
  <si>
    <t>Chuỗi được truyền vào MaNV là: "\"NV01"</t>
  </si>
  <si>
    <t>Chuỗi được truyền vào MaNV là:"N V01"</t>
  </si>
  <si>
    <t>getNgayXuat</t>
  </si>
  <si>
    <t>Kiểm tra xem getNgayXuat có lấy được giá trị khởi đầu của thuộc tính NgayXuat hay không.</t>
  </si>
  <si>
    <t>Giá trị khởi tạo của NgayXuat là: ""</t>
  </si>
  <si>
    <t>getNgayXuat sẽ trả về kết quả là: ""</t>
  </si>
  <si>
    <t>getNgayXuat trả về: ""</t>
  </si>
  <si>
    <t>setNgayXuat</t>
  </si>
  <si>
    <t>Kiểm tra xem setNgayXuat có truyền đúng giá trị mong muốn vào thuộc tính NgayXuat hay không.</t>
  </si>
  <si>
    <t>Chuỗi được truyền vào NgayXuat là: "25/04/2021"</t>
  </si>
  <si>
    <t>Giá trị thuộc tính NgayXuat là: "25/04/2021"</t>
  </si>
  <si>
    <t>Kiểm tra xem setNgayXuat có loại các chuỗi chứa ký tự đặc biệt ngoại trừ "/" hay không.</t>
  </si>
  <si>
    <t>Chuỗi được truyền vào NgayXuat là: "\25/04/2021"</t>
  </si>
  <si>
    <t>Kiểm tra xem setNgayXuat có loại các chuỗi chứa dấu cách dư thừa hay không.</t>
  </si>
  <si>
    <t>Chuỗi được truyền vào NgayXuat là: " 25/04/ 2021"</t>
  </si>
  <si>
    <t>getTongKM</t>
  </si>
  <si>
    <t>testGetTongKM</t>
  </si>
  <si>
    <t>Kiểm tra xem getTongKM có lấy được giá trị khởi đầu của thuộc tính TongKM hay không.</t>
  </si>
  <si>
    <t>Giá trị khởi tạo của TongKM là: 0</t>
  </si>
  <si>
    <t>getTongKM sẽ trả về giá trị: 0</t>
  </si>
  <si>
    <t>getTongKM trả về: 0</t>
  </si>
  <si>
    <t>setTongKM</t>
  </si>
  <si>
    <t>Kiểm tra xem setTongKM có truyền đúng giá trị mong muốn vào thuộc tính TongKM hay không.</t>
  </si>
  <si>
    <t>Số được truyền vào TongKM là: 5</t>
  </si>
  <si>
    <t>Giá trị thuộc tính TongKM là: 5</t>
  </si>
  <si>
    <t>testSetTongKMNegative</t>
  </si>
  <si>
    <t>Kiểm tra xem setTienTra có loại các giá trị âm truyền vào hay không.</t>
  </si>
  <si>
    <t>Số được truyền vào TienTra là: -5</t>
  </si>
  <si>
    <t>SPDTO_13</t>
  </si>
  <si>
    <t>getTienTra</t>
  </si>
  <si>
    <t>testGetTienTra</t>
  </si>
  <si>
    <t>Kiểm tra xem getTienTra có lấy được giá trị khởi đầu của thuộc tính TienTra hay không.</t>
  </si>
  <si>
    <t>Giá trị khởi tạo của TienTra là: 0</t>
  </si>
  <si>
    <t>getTienTra sẽ trả về giá trị: 0</t>
  </si>
  <si>
    <t>getTienTra trả về: 0</t>
  </si>
  <si>
    <t>SPDTO_14</t>
  </si>
  <si>
    <t>setTienTra</t>
  </si>
  <si>
    <t>Kiểm tra xem setTienTra có truyền đúng giá trị mong muốn vào thuộc tính TienTra hay không.</t>
  </si>
  <si>
    <t>Số được truyền vào TienTra là: 5</t>
  </si>
  <si>
    <t>Giá trị thuộc tính TienTra là: 5</t>
  </si>
  <si>
    <t>testSetTienTraNegative</t>
  </si>
  <si>
    <t>BUS_009</t>
  </si>
  <si>
    <t>getAllHoaDon</t>
  </si>
  <si>
    <t>testGetAllHoaDon</t>
  </si>
  <si>
    <t>Kiểm tra xem getAllHoaDon có lấy được mảng dữ liệu từ CSDL hay không.</t>
  </si>
  <si>
    <t>getHoadonByMaHoadon</t>
  </si>
  <si>
    <t>testGetHoadonByMaHoadon</t>
  </si>
  <si>
    <t>Kiểm tra xem getHoadonByMaHoadon có lấy được dữ liệu tương ứng đối tượng tham số tự cho không.</t>
  </si>
  <si>
    <t>Đối tượng tham số là: maHD = "HD01"</t>
  </si>
  <si>
    <t>getHoadonByMaKH</t>
  </si>
  <si>
    <t>testGetHoadonByMaKH</t>
  </si>
  <si>
    <t>Kiểm tra xem getHoadonByMaKH có lấy được dữ liệu tương ứng đối tượng tham số tự cho không.</t>
  </si>
  <si>
    <t>HDBUS_04</t>
  </si>
  <si>
    <t>getHoadonByDate</t>
  </si>
  <si>
    <t>testGetHoadonByDate</t>
  </si>
  <si>
    <t>Kiểm tra xem getHoadonByDate có lấy được dữ liệu tương ứng đối tượng tham số tự cho không.</t>
  </si>
  <si>
    <t>Đối tượng tham số là: ngayXuat = "25/04/2021"</t>
  </si>
  <si>
    <t>DAO_009</t>
  </si>
  <si>
    <t>Test các hàm của class HoaDonDAO.</t>
  </si>
  <si>
    <t>HDDAO_01</t>
  </si>
  <si>
    <t>HDDAO_02</t>
  </si>
  <si>
    <t>insertHoaDon</t>
  </si>
  <si>
    <t>testInsertHoaDonNull</t>
  </si>
  <si>
    <t>Kiểm tra xem insertHoaDon có thêm đối tượng có các tham số thuộc tính là Null hay không.</t>
  </si>
  <si>
    <t>testInsertHoaDonEmpty</t>
  </si>
  <si>
    <t>Kiểm tra xem insertHoaDon có thêm đối tượng có các tham số là rỗng không</t>
  </si>
  <si>
    <t>Đối tượng tham số là: HoaDonDAO = {}</t>
  </si>
  <si>
    <t>tesInsertHoaDonValid</t>
  </si>
  <si>
    <t>Kiểm tra xem insertHoaDon có thêm đối tượng tham số hợp lệ vào CSDL hay không.</t>
  </si>
  <si>
    <t>Đối tượng tham số là: HoaDonDAO = {"HD01","30/04/2021","KH01","NV01",500000,0.5,250000}</t>
  </si>
  <si>
    <t>HDDAO_03</t>
  </si>
  <si>
    <t>deleteHoaDon</t>
  </si>
  <si>
    <t>testDeleteHoaDonNull</t>
  </si>
  <si>
    <t>Kiểm tra xem DeleteHoaDon có xóa đối tượng có các tham số là Null hay không.</t>
  </si>
  <si>
    <t>testDeleteHoaDonEmpty</t>
  </si>
  <si>
    <t>Kiểm tra xem DeleteHoaDon có xóa đối tượng có các thuộc tính không có giá trị hay không.</t>
  </si>
  <si>
    <t>testDeleteHoaDonValid</t>
  </si>
  <si>
    <t>Kiểm tra xem DeleteHoaDon có xóa đối tượng có thuộc tính tham số hợp lệ tương ứng trong CSDL hay không.</t>
  </si>
  <si>
    <t>HDDAO_04</t>
  </si>
  <si>
    <t>getHoaDonByMaHoaDon</t>
  </si>
  <si>
    <t>testGetHoaDonByMaHoaDonNull</t>
  </si>
  <si>
    <t>Kiểm tra xem GetHoaDonByMaHoaDon có tìm thấy trường hợp đối tượng có tham số Null hay không.</t>
  </si>
  <si>
    <t>testGetHoaDonByMaHoaDonEmpty</t>
  </si>
  <si>
    <t>Kiểm tra xem GetHoaDonByMaHoaDon có tìm thấy trường hợp đối tượng có tham số rỗng hay không.</t>
  </si>
  <si>
    <t>Đối tượng tham số là: maHD = ""</t>
  </si>
  <si>
    <t>testGetHoaDonByMaHoaDonValid</t>
  </si>
  <si>
    <t>Kiểm tra xem GetHoaDonByMaHoaDon có tìm thấy được đối tượng tham số hợp lệ tương ứng trong CSDL hay không.</t>
  </si>
  <si>
    <t>Đối tượng tham số là: maHD = "Loai01"</t>
  </si>
  <si>
    <t xml:space="preserve">Tìm thấy đối tượng tương ứng trong CSDL </t>
  </si>
  <si>
    <t>getHoaDonByMaKH</t>
  </si>
  <si>
    <t>Kiểm tra xem getHoadonByMaKH có tìm thấy trường hợp đối tượng có tham số Null hay không.</t>
  </si>
  <si>
    <t>Kiểm tra xem getHoadonByMaKH có tìm thấy trường hợp đối tượng có tham số rỗng hay không</t>
  </si>
  <si>
    <t>Kiểm tra xem getHoadonByMaKH có tìm thấy trường hợp đối tượng có tham số hợp lệ tương ứng trong CSDL hay không</t>
  </si>
  <si>
    <t>Đối tượng tham số là: MaKH = "KH01"</t>
  </si>
  <si>
    <t>getHoadonByMaNV</t>
  </si>
  <si>
    <t>testGetHoadonByMaNV</t>
  </si>
  <si>
    <t>Kiểm tra xem getHoadonByMaNV có tìm thấy trường hợp đối tượng có tham số Null hay không.</t>
  </si>
  <si>
    <t>Kiểm tra xem getHoadonByMaNV có tìm thấy trường hợp đối tượng có tham số rỗng hay không</t>
  </si>
  <si>
    <t>Đối tượng tham số là: maNV = ""</t>
  </si>
  <si>
    <t>Kiểm tra xem getHoadonByMaNV có tìm thấy trường hợp đối tượng có tham số hợp lệ tương ứng trong CSDL hay không</t>
  </si>
  <si>
    <t>Đối tượng tham số là: MaNV = "NV01"</t>
  </si>
  <si>
    <t>Kiểm tra xem getHoadonByDate có tìm thấy trường hợp đối tượng có tham số Null hay không.</t>
  </si>
  <si>
    <t>Kiểm tra xem getHoadonByDate có tìm thấy trường hợp đối tượng có tham số rỗng hay không</t>
  </si>
  <si>
    <t>Đối tượng tham số là: ngayXuat = ""</t>
  </si>
  <si>
    <t>Kiểm tra xem getHoadonByDate có tìm thấy trường hợp đối tượng có tham số hợp lệ tương ứng trong CSDL hay không</t>
  </si>
  <si>
    <t>Đối tượng tham số là: ngayXuat = "30/04/2021"</t>
  </si>
  <si>
    <t>HDDAO_06</t>
  </si>
  <si>
    <t>testGetMaHD</t>
  </si>
  <si>
    <t>Kiểm tra xem getMaHD có lấy được mảng dữ liệu từ CSDL hay không.</t>
  </si>
  <si>
    <t>testGetMaNV</t>
  </si>
  <si>
    <t>Kiểm tra xem getMaNV có lấy được mảng dữ liệu từ CSDL hay không.</t>
  </si>
  <si>
    <t>getNgayxuat</t>
  </si>
  <si>
    <t>testGetNgayxuat</t>
  </si>
  <si>
    <t>Kiểm tra xem getNgayxuat có lấy được mảng dữ liệu từ CSDL hay không.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</si>
</sst>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mmmm\ d\,\ yyyy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49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4"/>
      <name val="Times New Roman"/>
      <charset val="134"/>
    </font>
    <font>
      <sz val="14"/>
      <name val="Times New Roman"/>
      <charset val="134"/>
    </font>
    <font>
      <b/>
      <u/>
      <sz val="14"/>
      <name val="Times New Roman"/>
      <charset val="134"/>
    </font>
    <font>
      <sz val="14"/>
      <color theme="1"/>
      <name val="Times New Roman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theme="1"/>
      <name val="Calibri"/>
      <charset val="163"/>
      <scheme val="minor"/>
    </font>
    <font>
      <b/>
      <sz val="9"/>
      <name val="Calibri"/>
      <charset val="134"/>
      <scheme val="minor"/>
    </font>
    <font>
      <sz val="9"/>
      <name val="Calibri"/>
      <charset val="134"/>
      <scheme val="minor"/>
    </font>
    <font>
      <b/>
      <u/>
      <sz val="9"/>
      <name val="Calibri"/>
      <charset val="134"/>
      <scheme val="minor"/>
    </font>
    <font>
      <sz val="9"/>
      <color theme="1"/>
      <name val="Calibri"/>
      <charset val="134"/>
      <scheme val="minor"/>
    </font>
    <font>
      <sz val="11"/>
      <name val="Calibri"/>
      <charset val="163"/>
      <scheme val="minor"/>
    </font>
    <font>
      <sz val="9"/>
      <name val="Calibri"/>
      <charset val="163"/>
      <scheme val="minor"/>
    </font>
    <font>
      <sz val="11"/>
      <color theme="10"/>
      <name val="Calibri"/>
      <charset val="163"/>
      <scheme val="minor"/>
    </font>
    <font>
      <b/>
      <sz val="8"/>
      <name val="Calibri"/>
      <charset val="0"/>
      <scheme val="minor"/>
    </font>
    <font>
      <sz val="8"/>
      <name val="Calibri"/>
      <charset val="0"/>
      <scheme val="minor"/>
    </font>
    <font>
      <b/>
      <u/>
      <sz val="8"/>
      <name val="Calibri"/>
      <charset val="0"/>
      <scheme val="minor"/>
    </font>
    <font>
      <sz val="8"/>
      <color theme="1"/>
      <name val="Calibri"/>
      <charset val="134"/>
      <scheme val="minor"/>
    </font>
    <font>
      <sz val="10"/>
      <name val="Tahoma"/>
      <family val="2"/>
      <charset val="128"/>
    </font>
    <font>
      <b/>
      <sz val="10"/>
      <name val="Tahoma"/>
      <family val="2"/>
      <charset val="128"/>
    </font>
    <font>
      <b/>
      <sz val="20"/>
      <color indexed="8"/>
      <name val="Tahoma"/>
      <family val="2"/>
      <charset val="128"/>
    </font>
    <font>
      <b/>
      <sz val="10"/>
      <color indexed="10"/>
      <name val="Tahoma"/>
      <family val="2"/>
      <charset val="128"/>
    </font>
    <font>
      <b/>
      <sz val="10"/>
      <color indexed="60"/>
      <name val="Tahoma"/>
      <family val="2"/>
      <charset val="128"/>
    </font>
    <font>
      <i/>
      <sz val="10"/>
      <color indexed="17"/>
      <name val="Tahoma"/>
      <family val="2"/>
      <charset val="128"/>
    </font>
    <font>
      <b/>
      <sz val="10"/>
      <color indexed="9"/>
      <name val="Tahoma"/>
      <family val="2"/>
      <charset val="128"/>
    </font>
    <font>
      <u/>
      <sz val="10"/>
      <color rgb="FF800080"/>
      <name val="Tahoma"/>
      <family val="2"/>
      <charset val="128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name val="ＭＳ Ｐゴシック"/>
      <family val="3"/>
      <charset val="128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rgb="FFB2B2B2"/>
      </bottom>
      <diagonal/>
    </border>
    <border>
      <left/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auto="1"/>
      </bottom>
      <diagonal/>
    </border>
    <border>
      <left/>
      <right/>
      <top style="thin">
        <color rgb="FFB2B2B2"/>
      </top>
      <bottom style="thin">
        <color auto="1"/>
      </bottom>
      <diagonal/>
    </border>
    <border>
      <left/>
      <right style="thin">
        <color rgb="FFB2B2B2"/>
      </right>
      <top style="thin">
        <color rgb="FFB2B2B2"/>
      </top>
      <bottom style="thin">
        <color auto="1"/>
      </bottom>
      <diagonal/>
    </border>
    <border>
      <left/>
      <right style="thin">
        <color rgb="FFB2B2B2"/>
      </right>
      <top style="thin">
        <color auto="1"/>
      </top>
      <bottom style="thin">
        <color rgb="FFB2B2B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0" fontId="32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9" borderId="23" applyNumberFormat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0" borderId="24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20" borderId="26" applyNumberFormat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4" fillId="7" borderId="22" applyNumberFormat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47" fillId="7" borderId="26" applyNumberFormat="0" applyAlignment="0" applyProtection="0">
      <alignment vertical="center"/>
    </xf>
    <xf numFmtId="0" fontId="44" fillId="0" borderId="27" applyNumberFormat="0" applyFill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38" fillId="0" borderId="0"/>
    <xf numFmtId="0" fontId="46" fillId="28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6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</cellStyleXfs>
  <cellXfs count="146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51" applyFont="1" applyFill="1" applyBorder="1" applyAlignment="1">
      <alignment horizontal="center" vertical="center"/>
    </xf>
    <xf numFmtId="0" fontId="3" fillId="2" borderId="1" xfId="51" applyFont="1" applyFill="1" applyBorder="1" applyAlignment="1">
      <alignment horizontal="center" vertical="center"/>
    </xf>
    <xf numFmtId="0" fontId="3" fillId="0" borderId="2" xfId="33" applyFont="1" applyFill="1" applyBorder="1" applyAlignment="1">
      <alignment horizontal="center" vertical="center"/>
    </xf>
    <xf numFmtId="0" fontId="3" fillId="0" borderId="3" xfId="33" applyFont="1" applyFill="1" applyBorder="1" applyAlignment="1">
      <alignment horizontal="center" vertical="center" wrapText="1"/>
    </xf>
    <xf numFmtId="0" fontId="3" fillId="0" borderId="2" xfId="33" applyFont="1" applyFill="1" applyBorder="1" applyAlignment="1">
      <alignment horizontal="center" vertical="center" wrapText="1"/>
    </xf>
    <xf numFmtId="0" fontId="2" fillId="2" borderId="1" xfId="51" applyFont="1" applyFill="1" applyBorder="1" applyAlignment="1">
      <alignment horizontal="center" vertical="center" wrapText="1"/>
    </xf>
    <xf numFmtId="0" fontId="3" fillId="0" borderId="0" xfId="33" applyFont="1" applyFill="1" applyBorder="1" applyAlignment="1">
      <alignment horizontal="center" vertical="center" wrapText="1"/>
    </xf>
    <xf numFmtId="0" fontId="4" fillId="2" borderId="1" xfId="51" applyFont="1" applyFill="1" applyBorder="1" applyAlignment="1">
      <alignment horizontal="center" vertical="center" wrapText="1"/>
    </xf>
    <xf numFmtId="0" fontId="3" fillId="2" borderId="1" xfId="51" applyFont="1" applyFill="1" applyBorder="1" applyAlignment="1">
      <alignment horizontal="center" vertical="center" wrapText="1"/>
    </xf>
    <xf numFmtId="0" fontId="3" fillId="0" borderId="0" xfId="33" applyFont="1" applyFill="1" applyBorder="1" applyAlignment="1">
      <alignment horizontal="center" vertical="center"/>
    </xf>
    <xf numFmtId="0" fontId="2" fillId="0" borderId="0" xfId="33" applyFont="1" applyFill="1" applyBorder="1" applyAlignment="1">
      <alignment horizontal="center" vertical="center" wrapText="1"/>
    </xf>
    <xf numFmtId="177" fontId="3" fillId="0" borderId="4" xfId="33" applyNumberFormat="1" applyFont="1" applyFill="1" applyBorder="1" applyAlignment="1">
      <alignment horizontal="center" vertical="center" wrapText="1"/>
    </xf>
    <xf numFmtId="0" fontId="3" fillId="0" borderId="0" xfId="33" applyFont="1" applyFill="1" applyBorder="1" applyAlignment="1">
      <alignment horizontal="left" vertical="center" wrapText="1"/>
    </xf>
    <xf numFmtId="0" fontId="3" fillId="0" borderId="4" xfId="33" applyFont="1" applyFill="1" applyBorder="1" applyAlignment="1">
      <alignment horizontal="center" vertical="center" wrapText="1"/>
    </xf>
    <xf numFmtId="0" fontId="3" fillId="0" borderId="5" xfId="33" applyFont="1" applyFill="1" applyBorder="1" applyAlignment="1">
      <alignment horizontal="center" vertical="center" wrapText="1"/>
    </xf>
    <xf numFmtId="0" fontId="2" fillId="2" borderId="4" xfId="51" applyFont="1" applyFill="1" applyBorder="1" applyAlignment="1">
      <alignment horizontal="center" vertical="center" wrapText="1"/>
    </xf>
    <xf numFmtId="0" fontId="5" fillId="0" borderId="4" xfId="33" applyFont="1" applyFill="1" applyBorder="1" applyAlignment="1">
      <alignment horizontal="center" vertical="center" wrapText="1"/>
    </xf>
    <xf numFmtId="0" fontId="5" fillId="0" borderId="0" xfId="0" applyFont="1" applyFill="1" applyAlignment="1"/>
    <xf numFmtId="0" fontId="5" fillId="0" borderId="4" xfId="33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49" fontId="3" fillId="0" borderId="3" xfId="33" applyNumberFormat="1" applyFont="1" applyFill="1" applyBorder="1" applyAlignment="1">
      <alignment horizontal="center" vertical="center"/>
    </xf>
    <xf numFmtId="49" fontId="3" fillId="0" borderId="2" xfId="33" applyNumberFormat="1" applyFont="1" applyFill="1" applyBorder="1" applyAlignment="1">
      <alignment horizontal="center" vertical="center"/>
    </xf>
    <xf numFmtId="0" fontId="5" fillId="0" borderId="0" xfId="33" applyFont="1" applyFill="1" applyAlignment="1">
      <alignment vertical="center"/>
    </xf>
    <xf numFmtId="0" fontId="6" fillId="2" borderId="1" xfId="9" applyFont="1" applyFill="1" applyBorder="1" applyAlignment="1">
      <alignment horizontal="center" vertical="center"/>
    </xf>
    <xf numFmtId="0" fontId="7" fillId="2" borderId="1" xfId="9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2" borderId="1" xfId="9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2" borderId="1" xfId="9" applyFont="1" applyFill="1" applyBorder="1" applyAlignment="1">
      <alignment horizontal="center" vertical="center" wrapText="1"/>
    </xf>
    <xf numFmtId="0" fontId="7" fillId="2" borderId="1" xfId="9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77" fontId="7" fillId="0" borderId="4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6" fillId="2" borderId="4" xfId="9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5" fillId="0" borderId="0" xfId="33" applyFont="1" applyFill="1" applyAlignment="1">
      <alignment vertical="center" wrapText="1"/>
    </xf>
    <xf numFmtId="0" fontId="9" fillId="0" borderId="0" xfId="0" applyFont="1" applyFill="1" applyAlignment="1"/>
    <xf numFmtId="0" fontId="10" fillId="2" borderId="6" xfId="51" applyFont="1" applyFill="1" applyBorder="1" applyAlignment="1">
      <alignment horizontal="center" vertical="center"/>
    </xf>
    <xf numFmtId="0" fontId="10" fillId="2" borderId="7" xfId="51" applyFont="1" applyFill="1" applyBorder="1" applyAlignment="1">
      <alignment horizontal="center" vertical="center"/>
    </xf>
    <xf numFmtId="0" fontId="11" fillId="0" borderId="2" xfId="33" applyFont="1" applyFill="1" applyBorder="1" applyAlignment="1">
      <alignment horizontal="center" vertical="center"/>
    </xf>
    <xf numFmtId="0" fontId="10" fillId="2" borderId="8" xfId="51" applyFont="1" applyFill="1" applyBorder="1" applyAlignment="1">
      <alignment horizontal="center" vertical="center"/>
    </xf>
    <xf numFmtId="0" fontId="11" fillId="0" borderId="9" xfId="33" applyFont="1" applyFill="1" applyBorder="1" applyAlignment="1">
      <alignment horizontal="center" vertical="center" wrapText="1"/>
    </xf>
    <xf numFmtId="0" fontId="11" fillId="0" borderId="3" xfId="33" applyFont="1" applyFill="1" applyBorder="1" applyAlignment="1">
      <alignment horizontal="center" vertical="center" wrapText="1"/>
    </xf>
    <xf numFmtId="0" fontId="11" fillId="0" borderId="2" xfId="33" applyFont="1" applyFill="1" applyBorder="1" applyAlignment="1">
      <alignment horizontal="center" vertical="center" wrapText="1"/>
    </xf>
    <xf numFmtId="0" fontId="10" fillId="2" borderId="10" xfId="51" applyFont="1" applyFill="1" applyBorder="1" applyAlignment="1">
      <alignment horizontal="center" vertical="center" wrapText="1"/>
    </xf>
    <xf numFmtId="0" fontId="11" fillId="0" borderId="0" xfId="33" applyFont="1" applyFill="1" applyBorder="1" applyAlignment="1">
      <alignment horizontal="center" vertical="center" wrapText="1"/>
    </xf>
    <xf numFmtId="0" fontId="12" fillId="2" borderId="6" xfId="51" applyFont="1" applyFill="1" applyBorder="1" applyAlignment="1">
      <alignment horizontal="center" vertical="center" wrapText="1"/>
    </xf>
    <xf numFmtId="0" fontId="12" fillId="2" borderId="7" xfId="51" applyFont="1" applyFill="1" applyBorder="1" applyAlignment="1">
      <alignment horizontal="center" vertical="center" wrapText="1"/>
    </xf>
    <xf numFmtId="0" fontId="11" fillId="0" borderId="0" xfId="33" applyFont="1" applyFill="1" applyBorder="1" applyAlignment="1">
      <alignment horizontal="center" vertical="center"/>
    </xf>
    <xf numFmtId="0" fontId="10" fillId="0" borderId="0" xfId="33" applyFont="1" applyFill="1" applyBorder="1" applyAlignment="1">
      <alignment horizontal="center" vertical="center" wrapText="1"/>
    </xf>
    <xf numFmtId="0" fontId="10" fillId="2" borderId="6" xfId="51" applyFont="1" applyFill="1" applyBorder="1" applyAlignment="1">
      <alignment horizontal="center" vertical="center" wrapText="1"/>
    </xf>
    <xf numFmtId="0" fontId="10" fillId="2" borderId="7" xfId="51" applyFont="1" applyFill="1" applyBorder="1" applyAlignment="1">
      <alignment horizontal="center" vertical="center" wrapText="1"/>
    </xf>
    <xf numFmtId="0" fontId="10" fillId="2" borderId="8" xfId="51" applyFont="1" applyFill="1" applyBorder="1" applyAlignment="1">
      <alignment horizontal="center" vertical="center" wrapText="1"/>
    </xf>
    <xf numFmtId="0" fontId="10" fillId="2" borderId="11" xfId="51" applyFont="1" applyFill="1" applyBorder="1" applyAlignment="1">
      <alignment horizontal="center" vertical="center" wrapText="1"/>
    </xf>
    <xf numFmtId="177" fontId="11" fillId="0" borderId="5" xfId="33" applyNumberFormat="1" applyFont="1" applyFill="1" applyBorder="1" applyAlignment="1">
      <alignment horizontal="center" vertical="center" wrapText="1"/>
    </xf>
    <xf numFmtId="177" fontId="11" fillId="0" borderId="2" xfId="33" applyNumberFormat="1" applyFont="1" applyFill="1" applyBorder="1" applyAlignment="1">
      <alignment horizontal="center" vertical="center" wrapText="1"/>
    </xf>
    <xf numFmtId="0" fontId="10" fillId="2" borderId="1" xfId="51" applyFont="1" applyFill="1" applyBorder="1" applyAlignment="1">
      <alignment horizontal="center" vertical="center" wrapText="1"/>
    </xf>
    <xf numFmtId="0" fontId="10" fillId="2" borderId="12" xfId="51" applyFont="1" applyFill="1" applyBorder="1" applyAlignment="1">
      <alignment horizontal="center" vertical="center" wrapText="1"/>
    </xf>
    <xf numFmtId="0" fontId="10" fillId="2" borderId="13" xfId="51" applyFont="1" applyFill="1" applyBorder="1" applyAlignment="1">
      <alignment horizontal="center" vertical="center" wrapText="1"/>
    </xf>
    <xf numFmtId="0" fontId="10" fillId="2" borderId="14" xfId="51" applyFont="1" applyFill="1" applyBorder="1" applyAlignment="1">
      <alignment horizontal="center" vertical="center" wrapText="1"/>
    </xf>
    <xf numFmtId="0" fontId="11" fillId="0" borderId="0" xfId="33" applyFont="1" applyFill="1" applyBorder="1" applyAlignment="1">
      <alignment horizontal="left" vertical="center" wrapText="1"/>
    </xf>
    <xf numFmtId="0" fontId="11" fillId="0" borderId="4" xfId="33" applyFont="1" applyFill="1" applyBorder="1" applyAlignment="1">
      <alignment horizontal="center" vertical="center" wrapText="1"/>
    </xf>
    <xf numFmtId="0" fontId="11" fillId="0" borderId="5" xfId="33" applyFont="1" applyFill="1" applyBorder="1" applyAlignment="1">
      <alignment horizontal="center" vertical="center" wrapText="1"/>
    </xf>
    <xf numFmtId="0" fontId="10" fillId="2" borderId="4" xfId="51" applyFont="1" applyFill="1" applyBorder="1" applyAlignment="1">
      <alignment horizontal="center" vertical="center" wrapText="1"/>
    </xf>
    <xf numFmtId="0" fontId="13" fillId="0" borderId="4" xfId="33" applyFont="1" applyBorder="1" applyAlignment="1">
      <alignment horizontal="center" vertical="center"/>
    </xf>
    <xf numFmtId="0" fontId="13" fillId="0" borderId="0" xfId="0" applyFont="1" applyFill="1" applyAlignment="1"/>
    <xf numFmtId="0" fontId="9" fillId="0" borderId="0" xfId="0" applyFont="1" applyFill="1" applyAlignment="1">
      <alignment horizontal="center" vertical="center" wrapText="1"/>
    </xf>
    <xf numFmtId="0" fontId="14" fillId="0" borderId="0" xfId="51" applyFont="1" applyFill="1" applyBorder="1" applyAlignment="1">
      <alignment horizontal="center" vertical="center" wrapText="1"/>
    </xf>
    <xf numFmtId="0" fontId="9" fillId="0" borderId="4" xfId="33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0" fillId="2" borderId="15" xfId="51" applyFont="1" applyFill="1" applyBorder="1" applyAlignment="1">
      <alignment horizontal="center" vertical="center" wrapText="1"/>
    </xf>
    <xf numFmtId="49" fontId="11" fillId="0" borderId="9" xfId="33" applyNumberFormat="1" applyFont="1" applyFill="1" applyBorder="1" applyAlignment="1">
      <alignment horizontal="center" vertical="center"/>
    </xf>
    <xf numFmtId="49" fontId="11" fillId="0" borderId="2" xfId="33" applyNumberFormat="1" applyFont="1" applyFill="1" applyBorder="1" applyAlignment="1">
      <alignment horizontal="center" vertical="center"/>
    </xf>
    <xf numFmtId="0" fontId="13" fillId="0" borderId="0" xfId="33" applyFont="1">
      <alignment vertical="center"/>
    </xf>
    <xf numFmtId="0" fontId="15" fillId="0" borderId="0" xfId="51" applyFont="1" applyFill="1" applyBorder="1" applyAlignment="1">
      <alignment horizontal="center" vertical="center" wrapText="1"/>
    </xf>
    <xf numFmtId="0" fontId="13" fillId="0" borderId="0" xfId="33" applyFont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6" fillId="0" borderId="0" xfId="10" applyFont="1" applyAlignment="1">
      <alignment vertical="center" wrapText="1"/>
    </xf>
    <xf numFmtId="0" fontId="9" fillId="0" borderId="0" xfId="0" applyFont="1" applyFill="1" applyAlignment="1">
      <alignment wrapText="1"/>
    </xf>
    <xf numFmtId="0" fontId="7" fillId="0" borderId="0" xfId="33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7" fillId="0" borderId="0" xfId="5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2" borderId="1" xfId="9" applyFont="1" applyFill="1" applyBorder="1" applyAlignment="1">
      <alignment horizontal="center" vertical="center"/>
    </xf>
    <xf numFmtId="0" fontId="18" fillId="2" borderId="1" xfId="9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7" fillId="2" borderId="1" xfId="9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9" fillId="2" borderId="1" xfId="9" applyFont="1" applyFill="1" applyBorder="1" applyAlignment="1">
      <alignment horizontal="center" vertical="center" wrapText="1"/>
    </xf>
    <xf numFmtId="0" fontId="18" fillId="2" borderId="1" xfId="9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177" fontId="18" fillId="0" borderId="4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7" fillId="2" borderId="4" xfId="9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49" fontId="18" fillId="0" borderId="3" xfId="0" applyNumberFormat="1" applyFont="1" applyFill="1" applyBorder="1" applyAlignment="1">
      <alignment horizontal="center" vertical="center"/>
    </xf>
    <xf numFmtId="49" fontId="18" fillId="0" borderId="2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1" fillId="3" borderId="0" xfId="30" applyFont="1" applyFill="1"/>
    <xf numFmtId="0" fontId="21" fillId="3" borderId="0" xfId="30" applyFont="1" applyFill="1" applyAlignment="1">
      <alignment wrapText="1"/>
    </xf>
    <xf numFmtId="0" fontId="21" fillId="3" borderId="0" xfId="30" applyFont="1" applyFill="1" applyAlignment="1">
      <alignment vertical="center"/>
    </xf>
    <xf numFmtId="0" fontId="22" fillId="3" borderId="0" xfId="30" applyFont="1" applyFill="1" applyAlignment="1">
      <alignment horizontal="center"/>
    </xf>
    <xf numFmtId="1" fontId="21" fillId="3" borderId="0" xfId="30" applyNumberFormat="1" applyFont="1" applyFill="1"/>
    <xf numFmtId="0" fontId="21" fillId="3" borderId="0" xfId="30" applyFont="1" applyFill="1" applyAlignment="1">
      <alignment horizontal="left"/>
    </xf>
    <xf numFmtId="1" fontId="21" fillId="3" borderId="0" xfId="30" applyNumberFormat="1" applyFont="1" applyFill="1" applyProtection="1">
      <protection hidden="1"/>
    </xf>
    <xf numFmtId="0" fontId="23" fillId="3" borderId="0" xfId="30" applyFont="1" applyFill="1" applyAlignment="1">
      <alignment horizontal="left"/>
    </xf>
    <xf numFmtId="0" fontId="24" fillId="3" borderId="0" xfId="30" applyFont="1" applyFill="1" applyAlignment="1">
      <alignment horizontal="left"/>
    </xf>
    <xf numFmtId="1" fontId="25" fillId="3" borderId="16" xfId="30" applyNumberFormat="1" applyFont="1" applyFill="1" applyBorder="1" applyAlignment="1">
      <alignment horizontal="center" vertical="center"/>
    </xf>
    <xf numFmtId="0" fontId="26" fillId="3" borderId="16" xfId="30" applyFont="1" applyFill="1" applyBorder="1" applyAlignment="1">
      <alignment horizontal="center" vertical="center"/>
    </xf>
    <xf numFmtId="0" fontId="26" fillId="3" borderId="17" xfId="30" applyFont="1" applyFill="1" applyBorder="1" applyAlignment="1">
      <alignment horizontal="center" vertical="center"/>
    </xf>
    <xf numFmtId="1" fontId="25" fillId="3" borderId="18" xfId="30" applyNumberFormat="1" applyFont="1" applyFill="1" applyBorder="1" applyAlignment="1">
      <alignment horizontal="center" vertical="center" wrapText="1"/>
    </xf>
    <xf numFmtId="0" fontId="26" fillId="3" borderId="16" xfId="30" applyFont="1" applyFill="1" applyBorder="1" applyAlignment="1">
      <alignment horizontal="center" vertical="center" wrapText="1"/>
    </xf>
    <xf numFmtId="0" fontId="26" fillId="3" borderId="17" xfId="30" applyFont="1" applyFill="1" applyBorder="1" applyAlignment="1">
      <alignment horizontal="center" vertical="center" wrapText="1"/>
    </xf>
    <xf numFmtId="1" fontId="25" fillId="3" borderId="0" xfId="30" applyNumberFormat="1" applyFont="1" applyFill="1" applyBorder="1" applyAlignment="1"/>
    <xf numFmtId="0" fontId="21" fillId="3" borderId="0" xfId="30" applyFont="1" applyFill="1" applyBorder="1" applyAlignment="1"/>
    <xf numFmtId="1" fontId="21" fillId="3" borderId="0" xfId="30" applyNumberFormat="1" applyFont="1" applyFill="1" applyAlignment="1" applyProtection="1">
      <alignment vertical="center"/>
      <protection hidden="1"/>
    </xf>
    <xf numFmtId="0" fontId="21" fillId="3" borderId="0" xfId="30" applyFont="1" applyFill="1" applyAlignment="1">
      <alignment horizontal="left" vertical="center"/>
    </xf>
    <xf numFmtId="1" fontId="27" fillId="4" borderId="19" xfId="30" applyNumberFormat="1" applyFont="1" applyFill="1" applyBorder="1" applyAlignment="1">
      <alignment horizontal="center" vertical="center"/>
    </xf>
    <xf numFmtId="1" fontId="27" fillId="4" borderId="20" xfId="30" applyNumberFormat="1" applyFont="1" applyFill="1" applyBorder="1" applyAlignment="1">
      <alignment horizontal="center" vertical="center"/>
    </xf>
    <xf numFmtId="0" fontId="27" fillId="4" borderId="21" xfId="30" applyFont="1" applyFill="1" applyBorder="1" applyAlignment="1">
      <alignment horizontal="center" vertical="center"/>
    </xf>
    <xf numFmtId="1" fontId="21" fillId="3" borderId="4" xfId="30" applyNumberFormat="1" applyFont="1" applyFill="1" applyBorder="1" applyAlignment="1">
      <alignment horizontal="center" vertical="center"/>
    </xf>
    <xf numFmtId="1" fontId="21" fillId="3" borderId="4" xfId="30" applyNumberFormat="1" applyFont="1" applyFill="1" applyBorder="1" applyAlignment="1">
      <alignment vertical="center"/>
    </xf>
    <xf numFmtId="0" fontId="28" fillId="3" borderId="4" xfId="10" applyNumberFormat="1" applyFont="1" applyFill="1" applyBorder="1" applyAlignment="1" applyProtection="1">
      <alignment horizontal="left" vertical="center"/>
    </xf>
    <xf numFmtId="0" fontId="29" fillId="0" borderId="4" xfId="10" applyFont="1" applyFill="1" applyBorder="1">
      <alignment vertical="center"/>
    </xf>
    <xf numFmtId="0" fontId="30" fillId="0" borderId="4" xfId="10" applyFill="1" applyBorder="1">
      <alignment vertical="center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ormal_Template_UnitTest Case_v0.9" xfId="30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Note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3"/>
  <sheetViews>
    <sheetView tabSelected="1" workbookViewId="0">
      <selection activeCell="D16" sqref="D16"/>
    </sheetView>
  </sheetViews>
  <sheetFormatPr defaultColWidth="8.88888888888889" defaultRowHeight="14.4" outlineLevelCol="4"/>
  <cols>
    <col min="1" max="1" width="1.37962962962963" style="119" customWidth="1"/>
    <col min="2" max="2" width="7.12962962962963" style="123" customWidth="1"/>
    <col min="3" max="3" width="16.1111111111111" style="123" customWidth="1"/>
    <col min="4" max="4" width="15.7777777777778" style="124" customWidth="1"/>
    <col min="5" max="251" width="9" style="119"/>
    <col min="252" max="16379" width="8.88888888888889" style="119"/>
  </cols>
  <sheetData>
    <row r="1" s="119" customFormat="1" ht="13.2" spans="2:4">
      <c r="B1" s="123"/>
      <c r="C1" s="123"/>
      <c r="D1" s="124"/>
    </row>
    <row r="2" s="119" customFormat="1" ht="24.6" spans="2:4">
      <c r="B2" s="125"/>
      <c r="C2" s="126" t="s">
        <v>0</v>
      </c>
      <c r="D2" s="126"/>
    </row>
    <row r="3" s="119" customFormat="1" ht="13.5" customHeight="1" spans="2:4">
      <c r="B3" s="125"/>
      <c r="C3" s="125"/>
      <c r="D3" s="127"/>
    </row>
    <row r="4" s="119" customFormat="1" ht="14.25" customHeight="1" spans="2:5">
      <c r="B4" s="128" t="s">
        <v>1</v>
      </c>
      <c r="C4" s="128"/>
      <c r="D4" s="129" t="s">
        <v>2</v>
      </c>
      <c r="E4" s="130"/>
    </row>
    <row r="5" s="120" customFormat="1" ht="31" customHeight="1" spans="2:5">
      <c r="B5" s="131" t="s">
        <v>3</v>
      </c>
      <c r="C5" s="131"/>
      <c r="D5" s="132" t="s">
        <v>4</v>
      </c>
      <c r="E5" s="133"/>
    </row>
    <row r="6" s="119" customFormat="1" spans="2:4">
      <c r="B6" s="134"/>
      <c r="C6" s="134"/>
      <c r="D6" s="135"/>
    </row>
    <row r="7" s="121" customFormat="1" spans="2:4">
      <c r="B7" s="136"/>
      <c r="C7" s="136"/>
      <c r="D7" s="137"/>
    </row>
    <row r="8" s="122" customFormat="1" ht="24" customHeight="1" spans="2:4">
      <c r="B8" s="138" t="s">
        <v>5</v>
      </c>
      <c r="C8" s="139" t="s">
        <v>6</v>
      </c>
      <c r="D8" s="140" t="s">
        <v>7</v>
      </c>
    </row>
    <row r="9" s="119" customFormat="1" spans="2:4">
      <c r="B9" s="141">
        <v>1</v>
      </c>
      <c r="C9" s="142" t="s">
        <v>8</v>
      </c>
      <c r="D9" s="143" t="s">
        <v>8</v>
      </c>
    </row>
    <row r="10" s="119" customFormat="1" spans="2:4">
      <c r="B10" s="141">
        <v>2</v>
      </c>
      <c r="C10" s="142" t="s">
        <v>9</v>
      </c>
      <c r="D10" s="143" t="s">
        <v>10</v>
      </c>
    </row>
    <row r="11" s="119" customFormat="1" spans="2:4">
      <c r="B11" s="141">
        <v>3</v>
      </c>
      <c r="C11" s="142" t="s">
        <v>11</v>
      </c>
      <c r="D11" s="143" t="s">
        <v>12</v>
      </c>
    </row>
    <row r="12" s="119" customFormat="1" spans="2:4">
      <c r="B12" s="141">
        <v>4</v>
      </c>
      <c r="C12" s="142" t="s">
        <v>13</v>
      </c>
      <c r="D12" s="144" t="s">
        <v>13</v>
      </c>
    </row>
    <row r="13" s="119" customFormat="1" spans="2:4">
      <c r="B13" s="141">
        <v>5</v>
      </c>
      <c r="C13" s="142" t="s">
        <v>14</v>
      </c>
      <c r="D13" s="144" t="str">
        <f>HYPERLINK("#'"&amp;C13&amp;"'!A1",C13)</f>
        <v>NhaCungCapDTO</v>
      </c>
    </row>
    <row r="14" s="119" customFormat="1" spans="2:4">
      <c r="B14" s="141">
        <v>6</v>
      </c>
      <c r="C14" s="142" t="s">
        <v>15</v>
      </c>
      <c r="D14" s="145" t="str">
        <f t="shared" ref="D14:D33" si="0">HYPERLINK("#'"&amp;C14&amp;"'!A1",C14)</f>
        <v>NhanVienDTO</v>
      </c>
    </row>
    <row r="15" s="119" customFormat="1" spans="2:4">
      <c r="B15" s="141">
        <v>7</v>
      </c>
      <c r="C15" s="142" t="s">
        <v>16</v>
      </c>
      <c r="D15" s="144" t="str">
        <f t="shared" si="0"/>
        <v>LoaiSanPhamDTO</v>
      </c>
    </row>
    <row r="16" s="119" customFormat="1" spans="2:4">
      <c r="B16" s="141">
        <v>8</v>
      </c>
      <c r="C16" s="142" t="s">
        <v>17</v>
      </c>
      <c r="D16" s="144" t="str">
        <f t="shared" si="0"/>
        <v>KhachHangDTO</v>
      </c>
    </row>
    <row r="17" s="119" customFormat="1" spans="2:4">
      <c r="B17" s="141">
        <v>9</v>
      </c>
      <c r="C17" s="142" t="s">
        <v>18</v>
      </c>
      <c r="D17" s="144" t="str">
        <f t="shared" si="0"/>
        <v>HoaDonDTO</v>
      </c>
    </row>
    <row r="18" s="119" customFormat="1" spans="2:4">
      <c r="B18" s="141">
        <v>10</v>
      </c>
      <c r="C18" s="142" t="s">
        <v>19</v>
      </c>
      <c r="D18" s="145" t="str">
        <f t="shared" si="0"/>
        <v>SanPhamDAO</v>
      </c>
    </row>
    <row r="19" s="119" customFormat="1" spans="2:4">
      <c r="B19" s="141">
        <v>11</v>
      </c>
      <c r="C19" s="142" t="s">
        <v>20</v>
      </c>
      <c r="D19" s="145" t="str">
        <f t="shared" si="0"/>
        <v>PhieuNhapDAO</v>
      </c>
    </row>
    <row r="20" s="119" customFormat="1" spans="2:4">
      <c r="B20" s="141">
        <v>12</v>
      </c>
      <c r="C20" s="142" t="s">
        <v>21</v>
      </c>
      <c r="D20" s="144" t="str">
        <f t="shared" si="0"/>
        <v>TaiKhoanDAO</v>
      </c>
    </row>
    <row r="21" s="119" customFormat="1" spans="2:4">
      <c r="B21" s="141">
        <v>13</v>
      </c>
      <c r="C21" s="142" t="s">
        <v>22</v>
      </c>
      <c r="D21" s="145" t="str">
        <f t="shared" si="0"/>
        <v>NhaSanXuatDAO</v>
      </c>
    </row>
    <row r="22" spans="2:4">
      <c r="B22" s="141">
        <v>14</v>
      </c>
      <c r="C22" s="142" t="s">
        <v>23</v>
      </c>
      <c r="D22" s="145" t="str">
        <f t="shared" si="0"/>
        <v>NhaCungCapDAO</v>
      </c>
    </row>
    <row r="23" spans="2:4">
      <c r="B23" s="141">
        <v>15</v>
      </c>
      <c r="C23" s="142" t="s">
        <v>24</v>
      </c>
      <c r="D23" s="145" t="str">
        <f t="shared" si="0"/>
        <v>NhanVienDAO</v>
      </c>
    </row>
    <row r="24" spans="2:4">
      <c r="B24" s="141">
        <v>16</v>
      </c>
      <c r="C24" s="142" t="s">
        <v>25</v>
      </c>
      <c r="D24" s="145" t="str">
        <f t="shared" si="0"/>
        <v>LoaiSanPhamDAO</v>
      </c>
    </row>
    <row r="25" spans="2:4">
      <c r="B25" s="141">
        <v>17</v>
      </c>
      <c r="C25" s="142" t="s">
        <v>26</v>
      </c>
      <c r="D25" s="144" t="str">
        <f t="shared" si="0"/>
        <v>KhachHangDAO</v>
      </c>
    </row>
    <row r="26" spans="2:4">
      <c r="B26" s="141">
        <v>18</v>
      </c>
      <c r="C26" s="142" t="s">
        <v>27</v>
      </c>
      <c r="D26" s="145" t="str">
        <f t="shared" si="0"/>
        <v>HoaDonDAO</v>
      </c>
    </row>
    <row r="27" spans="2:4">
      <c r="B27" s="141">
        <v>19</v>
      </c>
      <c r="C27" s="142" t="s">
        <v>28</v>
      </c>
      <c r="D27" s="145" t="str">
        <f t="shared" si="0"/>
        <v>SanPhamBUS</v>
      </c>
    </row>
    <row r="28" spans="2:4">
      <c r="B28" s="141">
        <v>20</v>
      </c>
      <c r="C28" s="142" t="s">
        <v>29</v>
      </c>
      <c r="D28" s="144" t="str">
        <f t="shared" si="0"/>
        <v>PhieuNhapBUS</v>
      </c>
    </row>
    <row r="29" spans="2:4">
      <c r="B29" s="141">
        <v>21</v>
      </c>
      <c r="C29" s="142" t="s">
        <v>30</v>
      </c>
      <c r="D29" s="145" t="str">
        <f t="shared" si="0"/>
        <v>NhaCungCapBUS</v>
      </c>
    </row>
    <row r="30" spans="2:4">
      <c r="B30" s="141">
        <v>22</v>
      </c>
      <c r="C30" s="142" t="s">
        <v>31</v>
      </c>
      <c r="D30" s="145" t="str">
        <f t="shared" si="0"/>
        <v>NhaSanXuatBUS</v>
      </c>
    </row>
    <row r="31" spans="2:4">
      <c r="B31" s="141">
        <v>23</v>
      </c>
      <c r="C31" s="142" t="s">
        <v>32</v>
      </c>
      <c r="D31" s="145" t="str">
        <f t="shared" si="0"/>
        <v>NhanVienBUS</v>
      </c>
    </row>
    <row r="32" spans="2:4">
      <c r="B32" s="141">
        <v>24</v>
      </c>
      <c r="C32" s="142" t="s">
        <v>33</v>
      </c>
      <c r="D32" s="145" t="str">
        <f t="shared" si="0"/>
        <v>LoaiSanPhamBUS</v>
      </c>
    </row>
    <row r="33" spans="2:4">
      <c r="B33" s="141">
        <v>25</v>
      </c>
      <c r="C33" s="142" t="s">
        <v>34</v>
      </c>
      <c r="D33" s="145" t="str">
        <f t="shared" si="0"/>
        <v>HoaDonBUS</v>
      </c>
    </row>
  </sheetData>
  <mergeCells count="4">
    <mergeCell ref="B4:C4"/>
    <mergeCell ref="D4:E4"/>
    <mergeCell ref="B5:C5"/>
    <mergeCell ref="D5:E5"/>
  </mergeCells>
  <hyperlinks>
    <hyperlink ref="D9" location="SanPhamDTO!A1" display="SanPhamDTO"/>
    <hyperlink ref="D10" location="PhieunhapDTO!A1" display="PhieunhapDTO"/>
    <hyperlink ref="D11" location="TaikhoanDTO!A1" display="TaikhoanDTO"/>
    <hyperlink ref="D12" location="NhaSanXuatDTO!A1" display="NhaSanXuatDTO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A1" sqref="A1:B1"/>
    </sheetView>
  </sheetViews>
  <sheetFormatPr defaultColWidth="9" defaultRowHeight="14.4"/>
  <cols>
    <col min="1" max="4" width="9" style="47"/>
    <col min="5" max="5" width="20" style="47" customWidth="1"/>
    <col min="6" max="6" width="19.75" style="47" customWidth="1"/>
    <col min="7" max="7" width="21.3796296296296" style="47" customWidth="1"/>
    <col min="8" max="8" width="23.75" style="47" customWidth="1"/>
    <col min="9" max="16384" width="9" style="47"/>
  </cols>
  <sheetData>
    <row r="1" s="47" customFormat="1" spans="1:11">
      <c r="A1" s="48" t="s">
        <v>35</v>
      </c>
      <c r="B1" s="49"/>
      <c r="C1" s="50" t="s">
        <v>489</v>
      </c>
      <c r="D1" s="51" t="s">
        <v>37</v>
      </c>
      <c r="E1" s="49"/>
      <c r="F1" s="52" t="s">
        <v>490</v>
      </c>
      <c r="G1" s="53"/>
      <c r="H1" s="53"/>
      <c r="I1" s="53"/>
      <c r="J1" s="53"/>
      <c r="K1" s="54"/>
    </row>
    <row r="2" s="47" customFormat="1" spans="1:11">
      <c r="A2" s="48" t="s">
        <v>39</v>
      </c>
      <c r="B2" s="49"/>
      <c r="C2" s="50" t="s">
        <v>491</v>
      </c>
      <c r="D2" s="51" t="s">
        <v>41</v>
      </c>
      <c r="E2" s="49"/>
      <c r="F2" s="52" t="s">
        <v>491</v>
      </c>
      <c r="G2" s="54"/>
      <c r="H2" s="55" t="s">
        <v>42</v>
      </c>
      <c r="I2" s="81"/>
      <c r="J2" s="82" t="s">
        <v>43</v>
      </c>
      <c r="K2" s="83"/>
    </row>
    <row r="3" s="47" customFormat="1" spans="1:1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</row>
    <row r="4" s="47" customFormat="1" spans="1:11">
      <c r="A4" s="57" t="s">
        <v>44</v>
      </c>
      <c r="B4" s="58"/>
      <c r="C4" s="59"/>
      <c r="D4" s="60"/>
      <c r="E4" s="60"/>
      <c r="F4" s="60"/>
      <c r="G4" s="56"/>
      <c r="H4" s="56"/>
      <c r="I4" s="56"/>
      <c r="J4" s="56"/>
      <c r="K4" s="56"/>
    </row>
    <row r="5" s="47" customFormat="1" spans="1:11">
      <c r="A5" s="60"/>
      <c r="B5" s="60"/>
      <c r="C5" s="60"/>
      <c r="D5" s="60"/>
      <c r="E5" s="60"/>
      <c r="F5" s="60"/>
      <c r="G5" s="56"/>
      <c r="H5" s="56"/>
      <c r="I5" s="56"/>
      <c r="J5" s="56"/>
      <c r="K5" s="56"/>
    </row>
    <row r="6" s="47" customFormat="1" spans="1:11">
      <c r="A6" s="61" t="s">
        <v>45</v>
      </c>
      <c r="B6" s="62"/>
      <c r="C6" s="50" t="s">
        <v>491</v>
      </c>
      <c r="D6" s="63" t="s">
        <v>46</v>
      </c>
      <c r="E6" s="64"/>
      <c r="F6" s="65">
        <v>44310</v>
      </c>
      <c r="G6" s="66"/>
      <c r="H6" s="63" t="s">
        <v>48</v>
      </c>
      <c r="I6" s="64"/>
      <c r="J6" s="73" t="s">
        <v>49</v>
      </c>
      <c r="K6" s="54"/>
    </row>
    <row r="7" s="47" customFormat="1" spans="1:11">
      <c r="A7" s="60"/>
      <c r="B7" s="60"/>
      <c r="C7" s="60"/>
      <c r="D7" s="60"/>
      <c r="E7" s="60"/>
      <c r="F7" s="56"/>
      <c r="G7" s="56"/>
      <c r="H7" s="56"/>
      <c r="I7" s="56"/>
      <c r="J7" s="56"/>
      <c r="K7" s="56"/>
    </row>
    <row r="8" s="47" customFormat="1" spans="1:11">
      <c r="A8" s="67" t="s">
        <v>50</v>
      </c>
      <c r="B8" s="68" t="s">
        <v>51</v>
      </c>
      <c r="C8" s="69"/>
      <c r="D8" s="70"/>
      <c r="E8" s="60"/>
      <c r="F8" s="71"/>
      <c r="G8" s="71"/>
      <c r="H8" s="71"/>
      <c r="I8" s="71"/>
      <c r="J8" s="71"/>
      <c r="K8" s="71"/>
    </row>
    <row r="9" s="47" customFormat="1" spans="1:11">
      <c r="A9" s="72">
        <v>1</v>
      </c>
      <c r="B9" s="73" t="s">
        <v>52</v>
      </c>
      <c r="C9" s="53"/>
      <c r="D9" s="54"/>
      <c r="E9" s="56"/>
      <c r="F9" s="74" t="s">
        <v>53</v>
      </c>
      <c r="G9" s="75">
        <f>COUNTA(A15:A40)</f>
        <v>13</v>
      </c>
      <c r="H9" s="74" t="s">
        <v>54</v>
      </c>
      <c r="I9" s="75">
        <f>COUNTIF(I15:I40,H9)</f>
        <v>5</v>
      </c>
      <c r="J9" s="71"/>
      <c r="K9" s="71"/>
    </row>
    <row r="10" s="47" customFormat="1" spans="1:11">
      <c r="A10" s="72">
        <v>2</v>
      </c>
      <c r="B10" s="73"/>
      <c r="C10" s="53"/>
      <c r="D10" s="54"/>
      <c r="E10" s="56"/>
      <c r="F10" s="74" t="s">
        <v>55</v>
      </c>
      <c r="G10" s="75">
        <f>COUNTIF(J15:J27,"Pass")</f>
        <v>9</v>
      </c>
      <c r="H10" s="74" t="s">
        <v>56</v>
      </c>
      <c r="I10" s="75">
        <f>COUNTIF(I15:I40,H10)</f>
        <v>4</v>
      </c>
      <c r="J10" s="71"/>
      <c r="K10" s="71"/>
    </row>
    <row r="11" s="47" customFormat="1" spans="1:11">
      <c r="A11" s="72">
        <v>3</v>
      </c>
      <c r="B11" s="73"/>
      <c r="C11" s="53"/>
      <c r="D11" s="54"/>
      <c r="E11" s="56"/>
      <c r="F11" s="74" t="s">
        <v>57</v>
      </c>
      <c r="G11" s="75">
        <f>G9-G10</f>
        <v>4</v>
      </c>
      <c r="H11" s="74" t="s">
        <v>58</v>
      </c>
      <c r="I11" s="75">
        <f>COUNTIF(I15:I40,H11)</f>
        <v>4</v>
      </c>
      <c r="J11" s="71"/>
      <c r="K11" s="71"/>
    </row>
    <row r="12" s="47" customFormat="1" spans="1:11">
      <c r="A12" s="72">
        <v>4</v>
      </c>
      <c r="B12" s="73"/>
      <c r="C12" s="53"/>
      <c r="D12" s="54"/>
      <c r="E12" s="56"/>
      <c r="F12" s="71"/>
      <c r="G12" s="71"/>
      <c r="H12" s="71"/>
      <c r="I12" s="71"/>
      <c r="J12" s="71"/>
      <c r="K12" s="71"/>
    </row>
    <row r="13" s="47" customFormat="1" spans="1:1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="47" customFormat="1" ht="24" spans="1:11">
      <c r="A14" s="74" t="s">
        <v>59</v>
      </c>
      <c r="B14" s="74" t="s">
        <v>60</v>
      </c>
      <c r="C14" s="74" t="s">
        <v>61</v>
      </c>
      <c r="D14" s="74" t="s">
        <v>62</v>
      </c>
      <c r="E14" s="74" t="s">
        <v>63</v>
      </c>
      <c r="F14" s="74" t="s">
        <v>64</v>
      </c>
      <c r="G14" s="74" t="s">
        <v>65</v>
      </c>
      <c r="H14" s="74" t="s">
        <v>66</v>
      </c>
      <c r="I14" s="74" t="s">
        <v>67</v>
      </c>
      <c r="J14" s="74" t="s">
        <v>68</v>
      </c>
      <c r="K14" s="84"/>
    </row>
    <row r="15" s="47" customFormat="1" ht="57.6" spans="1:10">
      <c r="A15" s="91">
        <v>1</v>
      </c>
      <c r="B15" s="94" t="s">
        <v>492</v>
      </c>
      <c r="C15" s="94" t="s">
        <v>493</v>
      </c>
      <c r="D15" s="94" t="s">
        <v>494</v>
      </c>
      <c r="E15" s="94" t="s">
        <v>495</v>
      </c>
      <c r="F15" s="93" t="s">
        <v>496</v>
      </c>
      <c r="G15" s="94" t="s">
        <v>497</v>
      </c>
      <c r="H15" s="93" t="s">
        <v>498</v>
      </c>
      <c r="I15" s="93" t="s">
        <v>54</v>
      </c>
      <c r="J15" s="94" t="s">
        <v>49</v>
      </c>
    </row>
    <row r="16" s="47" customFormat="1" ht="43.2" spans="1:10">
      <c r="A16" s="56">
        <v>2</v>
      </c>
      <c r="B16" s="87" t="s">
        <v>499</v>
      </c>
      <c r="C16" s="87" t="s">
        <v>500</v>
      </c>
      <c r="D16" s="87" t="s">
        <v>501</v>
      </c>
      <c r="E16" s="87" t="s">
        <v>502</v>
      </c>
      <c r="F16" s="87" t="s">
        <v>503</v>
      </c>
      <c r="G16" s="87" t="s">
        <v>504</v>
      </c>
      <c r="H16" s="87" t="s">
        <v>505</v>
      </c>
      <c r="I16" s="87" t="s">
        <v>58</v>
      </c>
      <c r="J16" s="87" t="s">
        <v>49</v>
      </c>
    </row>
    <row r="17" s="47" customFormat="1" ht="43.2" spans="1:10">
      <c r="A17" s="56">
        <v>3</v>
      </c>
      <c r="B17" s="87" t="s">
        <v>506</v>
      </c>
      <c r="C17" s="87" t="s">
        <v>507</v>
      </c>
      <c r="D17" s="87" t="s">
        <v>508</v>
      </c>
      <c r="E17" s="87" t="s">
        <v>509</v>
      </c>
      <c r="F17" s="87" t="s">
        <v>510</v>
      </c>
      <c r="G17" s="87" t="s">
        <v>511</v>
      </c>
      <c r="H17" s="87" t="s">
        <v>505</v>
      </c>
      <c r="I17" s="87" t="s">
        <v>58</v>
      </c>
      <c r="J17" s="87" t="s">
        <v>49</v>
      </c>
    </row>
    <row r="18" s="47" customFormat="1" ht="43.2" spans="1:10">
      <c r="A18" s="56">
        <v>4</v>
      </c>
      <c r="B18" s="87" t="s">
        <v>512</v>
      </c>
      <c r="C18" s="87" t="s">
        <v>513</v>
      </c>
      <c r="D18" s="87" t="s">
        <v>514</v>
      </c>
      <c r="E18" s="87" t="s">
        <v>515</v>
      </c>
      <c r="F18" s="87" t="s">
        <v>516</v>
      </c>
      <c r="G18" s="87" t="s">
        <v>517</v>
      </c>
      <c r="H18" s="87" t="s">
        <v>505</v>
      </c>
      <c r="I18" s="87" t="s">
        <v>58</v>
      </c>
      <c r="J18" s="87" t="s">
        <v>49</v>
      </c>
    </row>
    <row r="19" s="47" customFormat="1" ht="43.2" spans="1:10">
      <c r="A19" s="56">
        <v>5</v>
      </c>
      <c r="B19" s="87" t="s">
        <v>518</v>
      </c>
      <c r="C19" s="87" t="s">
        <v>519</v>
      </c>
      <c r="D19" s="87" t="s">
        <v>520</v>
      </c>
      <c r="E19" s="87" t="s">
        <v>521</v>
      </c>
      <c r="F19" s="87" t="s">
        <v>522</v>
      </c>
      <c r="G19" s="87" t="s">
        <v>523</v>
      </c>
      <c r="H19" s="87" t="s">
        <v>505</v>
      </c>
      <c r="I19" s="87" t="s">
        <v>58</v>
      </c>
      <c r="J19" s="87" t="s">
        <v>49</v>
      </c>
    </row>
    <row r="20" s="47" customFormat="1" ht="43.2" spans="1:10">
      <c r="A20" s="56">
        <v>6</v>
      </c>
      <c r="B20" s="87" t="s">
        <v>524</v>
      </c>
      <c r="C20" s="87" t="s">
        <v>525</v>
      </c>
      <c r="D20" s="87" t="s">
        <v>526</v>
      </c>
      <c r="E20" s="87" t="s">
        <v>527</v>
      </c>
      <c r="F20" s="87" t="s">
        <v>528</v>
      </c>
      <c r="G20" s="87" t="s">
        <v>529</v>
      </c>
      <c r="H20" s="87" t="s">
        <v>530</v>
      </c>
      <c r="I20" s="87" t="s">
        <v>54</v>
      </c>
      <c r="J20" s="87" t="s">
        <v>49</v>
      </c>
    </row>
    <row r="21" s="47" customFormat="1" ht="43.2" spans="1:10">
      <c r="A21" s="56">
        <v>7</v>
      </c>
      <c r="B21" s="87" t="s">
        <v>531</v>
      </c>
      <c r="C21" s="87" t="s">
        <v>532</v>
      </c>
      <c r="D21" s="87" t="s">
        <v>533</v>
      </c>
      <c r="E21" s="87" t="s">
        <v>534</v>
      </c>
      <c r="F21" s="87" t="s">
        <v>535</v>
      </c>
      <c r="G21" s="87" t="s">
        <v>536</v>
      </c>
      <c r="H21" s="87" t="s">
        <v>537</v>
      </c>
      <c r="I21" s="87" t="s">
        <v>54</v>
      </c>
      <c r="J21" s="87" t="s">
        <v>49</v>
      </c>
    </row>
    <row r="22" s="47" customFormat="1" ht="43.2" spans="1:10">
      <c r="A22" s="56">
        <v>8</v>
      </c>
      <c r="B22" s="87" t="s">
        <v>538</v>
      </c>
      <c r="C22" s="87" t="s">
        <v>539</v>
      </c>
      <c r="D22" s="87" t="s">
        <v>540</v>
      </c>
      <c r="E22" s="87" t="s">
        <v>541</v>
      </c>
      <c r="F22" s="87" t="s">
        <v>542</v>
      </c>
      <c r="G22" s="87" t="s">
        <v>543</v>
      </c>
      <c r="H22" s="87" t="s">
        <v>544</v>
      </c>
      <c r="I22" s="87" t="s">
        <v>54</v>
      </c>
      <c r="J22" s="87" t="s">
        <v>49</v>
      </c>
    </row>
    <row r="23" s="47" customFormat="1" ht="43.2" spans="1:10">
      <c r="A23" s="56">
        <v>9</v>
      </c>
      <c r="B23" s="87" t="s">
        <v>545</v>
      </c>
      <c r="C23" s="87" t="s">
        <v>546</v>
      </c>
      <c r="D23" s="87" t="s">
        <v>547</v>
      </c>
      <c r="E23" s="87" t="s">
        <v>548</v>
      </c>
      <c r="F23" s="87" t="s">
        <v>549</v>
      </c>
      <c r="G23" s="87" t="s">
        <v>550</v>
      </c>
      <c r="H23" s="87" t="s">
        <v>551</v>
      </c>
      <c r="I23" s="87" t="s">
        <v>54</v>
      </c>
      <c r="J23" s="87" t="s">
        <v>49</v>
      </c>
    </row>
    <row r="24" s="47" customFormat="1" ht="43.2" spans="1:10">
      <c r="A24" s="56">
        <v>10</v>
      </c>
      <c r="B24" s="87" t="s">
        <v>552</v>
      </c>
      <c r="C24" s="87" t="s">
        <v>553</v>
      </c>
      <c r="D24" s="87" t="s">
        <v>554</v>
      </c>
      <c r="E24" s="87" t="s">
        <v>555</v>
      </c>
      <c r="F24" s="87" t="s">
        <v>556</v>
      </c>
      <c r="G24" s="87" t="s">
        <v>557</v>
      </c>
      <c r="H24" s="87" t="s">
        <v>558</v>
      </c>
      <c r="I24" s="87" t="s">
        <v>56</v>
      </c>
      <c r="J24" s="87" t="s">
        <v>84</v>
      </c>
    </row>
    <row r="25" s="47" customFormat="1" ht="43.2" spans="1:10">
      <c r="A25" s="56">
        <v>11</v>
      </c>
      <c r="B25" s="87" t="s">
        <v>559</v>
      </c>
      <c r="C25" s="87" t="s">
        <v>560</v>
      </c>
      <c r="D25" s="87" t="s">
        <v>561</v>
      </c>
      <c r="E25" s="87" t="s">
        <v>562</v>
      </c>
      <c r="F25" s="87" t="s">
        <v>563</v>
      </c>
      <c r="G25" s="87" t="s">
        <v>557</v>
      </c>
      <c r="H25" s="87" t="s">
        <v>558</v>
      </c>
      <c r="I25" s="87" t="s">
        <v>56</v>
      </c>
      <c r="J25" s="87" t="s">
        <v>84</v>
      </c>
    </row>
    <row r="26" s="47" customFormat="1" ht="43.2" spans="1:10">
      <c r="A26" s="56">
        <v>12</v>
      </c>
      <c r="B26" s="87" t="s">
        <v>564</v>
      </c>
      <c r="C26" s="87" t="s">
        <v>565</v>
      </c>
      <c r="D26" s="87" t="s">
        <v>566</v>
      </c>
      <c r="E26" s="87" t="s">
        <v>567</v>
      </c>
      <c r="F26" s="87" t="s">
        <v>568</v>
      </c>
      <c r="G26" s="87" t="s">
        <v>557</v>
      </c>
      <c r="H26" s="87" t="s">
        <v>558</v>
      </c>
      <c r="I26" s="87" t="s">
        <v>56</v>
      </c>
      <c r="J26" s="87" t="s">
        <v>84</v>
      </c>
    </row>
    <row r="27" s="47" customFormat="1" ht="43.2" spans="1:10">
      <c r="A27" s="56">
        <v>13</v>
      </c>
      <c r="B27" s="87" t="s">
        <v>569</v>
      </c>
      <c r="C27" s="87" t="s">
        <v>570</v>
      </c>
      <c r="D27" s="87" t="s">
        <v>571</v>
      </c>
      <c r="E27" s="87" t="s">
        <v>572</v>
      </c>
      <c r="F27" s="87" t="s">
        <v>573</v>
      </c>
      <c r="G27" s="87" t="s">
        <v>557</v>
      </c>
      <c r="H27" s="87" t="s">
        <v>558</v>
      </c>
      <c r="I27" s="87" t="s">
        <v>56</v>
      </c>
      <c r="J27" s="87" t="s">
        <v>84</v>
      </c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opLeftCell="A7" workbookViewId="0">
      <selection activeCell="L16" sqref="L16"/>
    </sheetView>
  </sheetViews>
  <sheetFormatPr defaultColWidth="9" defaultRowHeight="14.4"/>
  <cols>
    <col min="1" max="1" width="9" style="47"/>
    <col min="2" max="2" width="15.6666666666667" style="47" customWidth="1"/>
    <col min="3" max="3" width="25.8888888888889" style="47" customWidth="1"/>
    <col min="4" max="4" width="24.7777777777778" style="47" customWidth="1"/>
    <col min="5" max="5" width="29.1296296296296" style="47" customWidth="1"/>
    <col min="6" max="6" width="9" style="47"/>
    <col min="7" max="7" width="16.75" style="47" customWidth="1"/>
    <col min="8" max="8" width="19.1296296296296" style="47" customWidth="1"/>
    <col min="9" max="32" width="9" style="47"/>
    <col min="33" max="16384" width="24.5555555555556" style="47"/>
  </cols>
  <sheetData>
    <row r="1" s="47" customFormat="1" spans="1:11">
      <c r="A1" s="48" t="s">
        <v>35</v>
      </c>
      <c r="B1" s="49"/>
      <c r="C1" s="50" t="s">
        <v>574</v>
      </c>
      <c r="D1" s="51" t="s">
        <v>37</v>
      </c>
      <c r="E1" s="49"/>
      <c r="F1" s="52" t="s">
        <v>575</v>
      </c>
      <c r="G1" s="53"/>
      <c r="H1" s="53"/>
      <c r="I1" s="53"/>
      <c r="J1" s="53"/>
      <c r="K1" s="54"/>
    </row>
    <row r="2" s="47" customFormat="1" spans="1:11">
      <c r="A2" s="48" t="s">
        <v>39</v>
      </c>
      <c r="B2" s="49"/>
      <c r="C2" s="50" t="s">
        <v>491</v>
      </c>
      <c r="D2" s="51" t="s">
        <v>41</v>
      </c>
      <c r="E2" s="49"/>
      <c r="F2" s="52" t="s">
        <v>491</v>
      </c>
      <c r="G2" s="54"/>
      <c r="H2" s="55" t="s">
        <v>42</v>
      </c>
      <c r="I2" s="81"/>
      <c r="J2" s="82" t="s">
        <v>43</v>
      </c>
      <c r="K2" s="83"/>
    </row>
    <row r="3" s="47" customFormat="1" spans="1:1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</row>
    <row r="4" s="47" customFormat="1" spans="1:11">
      <c r="A4" s="57" t="s">
        <v>44</v>
      </c>
      <c r="B4" s="58"/>
      <c r="C4" s="59"/>
      <c r="D4" s="60"/>
      <c r="E4" s="60"/>
      <c r="F4" s="60"/>
      <c r="G4" s="56"/>
      <c r="H4" s="56"/>
      <c r="I4" s="56"/>
      <c r="J4" s="56"/>
      <c r="K4" s="56"/>
    </row>
    <row r="5" s="47" customFormat="1" spans="1:11">
      <c r="A5" s="60"/>
      <c r="B5" s="60"/>
      <c r="C5" s="60"/>
      <c r="D5" s="60"/>
      <c r="E5" s="60"/>
      <c r="F5" s="60"/>
      <c r="G5" s="56"/>
      <c r="H5" s="56"/>
      <c r="I5" s="56"/>
      <c r="J5" s="56"/>
      <c r="K5" s="56"/>
    </row>
    <row r="6" s="47" customFormat="1" spans="1:11">
      <c r="A6" s="61" t="s">
        <v>45</v>
      </c>
      <c r="B6" s="62"/>
      <c r="C6" s="50" t="s">
        <v>491</v>
      </c>
      <c r="D6" s="63" t="s">
        <v>46</v>
      </c>
      <c r="E6" s="64"/>
      <c r="F6" s="65">
        <v>44310</v>
      </c>
      <c r="G6" s="66"/>
      <c r="H6" s="63" t="s">
        <v>48</v>
      </c>
      <c r="I6" s="64"/>
      <c r="J6" s="73" t="s">
        <v>49</v>
      </c>
      <c r="K6" s="54"/>
    </row>
    <row r="7" s="47" customFormat="1" spans="1:11">
      <c r="A7" s="60"/>
      <c r="B7" s="60"/>
      <c r="C7" s="60"/>
      <c r="D7" s="60"/>
      <c r="E7" s="60"/>
      <c r="F7" s="56"/>
      <c r="G7" s="56"/>
      <c r="H7" s="56"/>
      <c r="I7" s="56"/>
      <c r="J7" s="56"/>
      <c r="K7" s="56"/>
    </row>
    <row r="8" s="47" customFormat="1" spans="1:11">
      <c r="A8" s="67" t="s">
        <v>50</v>
      </c>
      <c r="B8" s="68" t="s">
        <v>51</v>
      </c>
      <c r="C8" s="69"/>
      <c r="D8" s="70"/>
      <c r="E8" s="60"/>
      <c r="F8" s="71"/>
      <c r="G8" s="71"/>
      <c r="H8" s="71"/>
      <c r="I8" s="71"/>
      <c r="J8" s="71"/>
      <c r="K8" s="71"/>
    </row>
    <row r="9" s="47" customFormat="1" spans="1:11">
      <c r="A9" s="72">
        <v>1</v>
      </c>
      <c r="B9" s="73" t="s">
        <v>52</v>
      </c>
      <c r="C9" s="53"/>
      <c r="D9" s="54"/>
      <c r="E9" s="56"/>
      <c r="F9" s="74" t="s">
        <v>53</v>
      </c>
      <c r="G9" s="75">
        <f>COUNTA(A15:A40)</f>
        <v>5</v>
      </c>
      <c r="H9" s="74" t="s">
        <v>54</v>
      </c>
      <c r="I9" s="75">
        <f>COUNTIF(I15:I40,H9)</f>
        <v>5</v>
      </c>
      <c r="J9" s="71"/>
      <c r="K9" s="71"/>
    </row>
    <row r="10" s="47" customFormat="1" spans="1:11">
      <c r="A10" s="72">
        <v>2</v>
      </c>
      <c r="B10" s="73" t="s">
        <v>576</v>
      </c>
      <c r="C10" s="53"/>
      <c r="D10" s="54"/>
      <c r="E10" s="56"/>
      <c r="F10" s="74" t="s">
        <v>55</v>
      </c>
      <c r="G10" s="75">
        <f>COUNTIF(J15:J40,"Pass")</f>
        <v>5</v>
      </c>
      <c r="H10" s="74" t="s">
        <v>56</v>
      </c>
      <c r="I10" s="75">
        <f>COUNTIF(I15:I40,H10)</f>
        <v>0</v>
      </c>
      <c r="J10" s="71"/>
      <c r="K10" s="71"/>
    </row>
    <row r="11" s="47" customFormat="1" spans="1:11">
      <c r="A11" s="72">
        <v>3</v>
      </c>
      <c r="B11" s="73"/>
      <c r="C11" s="53"/>
      <c r="D11" s="54"/>
      <c r="E11" s="56"/>
      <c r="F11" s="74" t="s">
        <v>57</v>
      </c>
      <c r="G11" s="75">
        <f>G9-G10</f>
        <v>0</v>
      </c>
      <c r="H11" s="74" t="s">
        <v>58</v>
      </c>
      <c r="I11" s="75">
        <f>COUNTIF(I15:I40,H11)</f>
        <v>0</v>
      </c>
      <c r="J11" s="71"/>
      <c r="K11" s="71"/>
    </row>
    <row r="12" s="47" customFormat="1" spans="1:11">
      <c r="A12" s="72">
        <v>4</v>
      </c>
      <c r="B12" s="73"/>
      <c r="C12" s="53"/>
      <c r="D12" s="54"/>
      <c r="E12" s="56"/>
      <c r="F12" s="71"/>
      <c r="G12" s="71"/>
      <c r="H12" s="71"/>
      <c r="I12" s="71"/>
      <c r="J12" s="71"/>
      <c r="K12" s="71"/>
    </row>
    <row r="13" s="47" customFormat="1" spans="1:1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="47" customFormat="1" ht="24" spans="1:11">
      <c r="A14" s="74" t="s">
        <v>59</v>
      </c>
      <c r="B14" s="74" t="s">
        <v>60</v>
      </c>
      <c r="C14" s="74" t="s">
        <v>61</v>
      </c>
      <c r="D14" s="74" t="s">
        <v>62</v>
      </c>
      <c r="E14" s="74" t="s">
        <v>63</v>
      </c>
      <c r="F14" s="74" t="s">
        <v>64</v>
      </c>
      <c r="G14" s="74" t="s">
        <v>65</v>
      </c>
      <c r="H14" s="74" t="s">
        <v>66</v>
      </c>
      <c r="I14" s="74" t="s">
        <v>67</v>
      </c>
      <c r="J14" s="74" t="s">
        <v>68</v>
      </c>
      <c r="K14" s="84"/>
    </row>
    <row r="15" s="47" customFormat="1" ht="43.2" spans="1:10">
      <c r="A15" s="91">
        <v>1</v>
      </c>
      <c r="B15" s="92" t="s">
        <v>577</v>
      </c>
      <c r="C15" s="92" t="s">
        <v>578</v>
      </c>
      <c r="D15" s="92" t="s">
        <v>579</v>
      </c>
      <c r="E15" s="92" t="s">
        <v>580</v>
      </c>
      <c r="F15" s="92"/>
      <c r="G15" s="92" t="s">
        <v>581</v>
      </c>
      <c r="H15" s="93" t="s">
        <v>582</v>
      </c>
      <c r="I15" s="92" t="s">
        <v>54</v>
      </c>
      <c r="J15" s="92" t="s">
        <v>49</v>
      </c>
    </row>
    <row r="16" s="47" customFormat="1" ht="57.6" spans="1:10">
      <c r="A16" s="91">
        <v>2</v>
      </c>
      <c r="B16" s="92" t="s">
        <v>583</v>
      </c>
      <c r="C16" s="92" t="s">
        <v>584</v>
      </c>
      <c r="D16" s="92" t="s">
        <v>585</v>
      </c>
      <c r="E16" s="92" t="s">
        <v>586</v>
      </c>
      <c r="F16" s="92" t="s">
        <v>587</v>
      </c>
      <c r="G16" s="92" t="s">
        <v>588</v>
      </c>
      <c r="H16" s="92" t="s">
        <v>589</v>
      </c>
      <c r="I16" s="92" t="s">
        <v>54</v>
      </c>
      <c r="J16" s="92" t="s">
        <v>49</v>
      </c>
    </row>
    <row r="17" s="47" customFormat="1" ht="57.6" spans="1:10">
      <c r="A17" s="91">
        <v>3</v>
      </c>
      <c r="B17" s="92" t="s">
        <v>590</v>
      </c>
      <c r="C17" s="92" t="s">
        <v>591</v>
      </c>
      <c r="D17" s="92" t="s">
        <v>592</v>
      </c>
      <c r="E17" s="92" t="s">
        <v>586</v>
      </c>
      <c r="F17" s="92" t="s">
        <v>593</v>
      </c>
      <c r="G17" s="92" t="s">
        <v>588</v>
      </c>
      <c r="H17" s="92" t="s">
        <v>589</v>
      </c>
      <c r="I17" s="92" t="s">
        <v>54</v>
      </c>
      <c r="J17" s="92" t="s">
        <v>49</v>
      </c>
    </row>
    <row r="18" s="47" customFormat="1" ht="43.2" spans="1:10">
      <c r="A18" s="91">
        <v>4</v>
      </c>
      <c r="B18" s="92" t="s">
        <v>594</v>
      </c>
      <c r="C18" s="92" t="s">
        <v>595</v>
      </c>
      <c r="D18" s="92" t="s">
        <v>596</v>
      </c>
      <c r="E18" s="92" t="s">
        <v>586</v>
      </c>
      <c r="F18" s="92" t="s">
        <v>597</v>
      </c>
      <c r="G18" s="92" t="s">
        <v>598</v>
      </c>
      <c r="H18" s="92" t="s">
        <v>599</v>
      </c>
      <c r="I18" s="92" t="s">
        <v>54</v>
      </c>
      <c r="J18" s="92" t="s">
        <v>49</v>
      </c>
    </row>
    <row r="19" s="47" customFormat="1" ht="43.2" spans="1:10">
      <c r="A19" s="91">
        <v>5</v>
      </c>
      <c r="B19" s="92" t="s">
        <v>600</v>
      </c>
      <c r="C19" s="92" t="s">
        <v>601</v>
      </c>
      <c r="D19" s="92" t="s">
        <v>602</v>
      </c>
      <c r="E19" s="92" t="s">
        <v>603</v>
      </c>
      <c r="F19" s="92" t="s">
        <v>604</v>
      </c>
      <c r="G19" s="92" t="s">
        <v>581</v>
      </c>
      <c r="H19" s="92" t="s">
        <v>582</v>
      </c>
      <c r="I19" s="92" t="s">
        <v>54</v>
      </c>
      <c r="J19" s="92" t="s">
        <v>49</v>
      </c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7" workbookViewId="0">
      <selection activeCell="C2" sqref="C2"/>
    </sheetView>
  </sheetViews>
  <sheetFormatPr defaultColWidth="9" defaultRowHeight="14.4"/>
  <cols>
    <col min="1" max="3" width="9" style="47"/>
    <col min="4" max="4" width="14.6296296296296" style="47" customWidth="1"/>
    <col min="5" max="5" width="33.6296296296296" style="47" customWidth="1"/>
    <col min="6" max="6" width="25.6296296296296" style="47" customWidth="1"/>
    <col min="7" max="7" width="14.8796296296296" style="47" customWidth="1"/>
    <col min="8" max="8" width="15.8796296296296" style="47" customWidth="1"/>
    <col min="9" max="16384" width="9" style="47"/>
  </cols>
  <sheetData>
    <row r="1" s="47" customFormat="1" spans="1:11">
      <c r="A1" s="48" t="s">
        <v>35</v>
      </c>
      <c r="B1" s="49"/>
      <c r="C1" s="50" t="s">
        <v>605</v>
      </c>
      <c r="D1" s="51" t="s">
        <v>37</v>
      </c>
      <c r="E1" s="49"/>
      <c r="F1" s="52" t="s">
        <v>606</v>
      </c>
      <c r="G1" s="53"/>
      <c r="H1" s="53"/>
      <c r="I1" s="53"/>
      <c r="J1" s="53"/>
      <c r="K1" s="54"/>
    </row>
    <row r="2" s="47" customFormat="1" spans="1:11">
      <c r="A2" s="48" t="s">
        <v>39</v>
      </c>
      <c r="B2" s="49"/>
      <c r="C2" s="50" t="s">
        <v>491</v>
      </c>
      <c r="D2" s="51" t="s">
        <v>41</v>
      </c>
      <c r="E2" s="49"/>
      <c r="F2" s="52" t="s">
        <v>491</v>
      </c>
      <c r="G2" s="54"/>
      <c r="H2" s="55" t="s">
        <v>42</v>
      </c>
      <c r="I2" s="81"/>
      <c r="J2" s="82" t="s">
        <v>43</v>
      </c>
      <c r="K2" s="83"/>
    </row>
    <row r="3" s="47" customFormat="1" spans="1:1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</row>
    <row r="4" s="47" customFormat="1" spans="1:11">
      <c r="A4" s="57" t="s">
        <v>44</v>
      </c>
      <c r="B4" s="58"/>
      <c r="C4" s="59"/>
      <c r="D4" s="60"/>
      <c r="E4" s="60"/>
      <c r="F4" s="60"/>
      <c r="G4" s="56"/>
      <c r="H4" s="56"/>
      <c r="I4" s="56"/>
      <c r="J4" s="56"/>
      <c r="K4" s="56"/>
    </row>
    <row r="5" s="47" customFormat="1" spans="1:11">
      <c r="A5" s="60"/>
      <c r="B5" s="60"/>
      <c r="C5" s="60"/>
      <c r="D5" s="60"/>
      <c r="E5" s="60"/>
      <c r="F5" s="60"/>
      <c r="G5" s="56"/>
      <c r="H5" s="56"/>
      <c r="I5" s="56"/>
      <c r="J5" s="56"/>
      <c r="K5" s="56"/>
    </row>
    <row r="6" s="47" customFormat="1" spans="1:11">
      <c r="A6" s="61" t="s">
        <v>45</v>
      </c>
      <c r="B6" s="62"/>
      <c r="C6" s="50" t="s">
        <v>491</v>
      </c>
      <c r="D6" s="63" t="s">
        <v>46</v>
      </c>
      <c r="E6" s="64"/>
      <c r="F6" s="65">
        <v>44310</v>
      </c>
      <c r="G6" s="66"/>
      <c r="H6" s="63" t="s">
        <v>48</v>
      </c>
      <c r="I6" s="64"/>
      <c r="J6" s="73" t="s">
        <v>49</v>
      </c>
      <c r="K6" s="54"/>
    </row>
    <row r="7" s="47" customFormat="1" spans="1:11">
      <c r="A7" s="60"/>
      <c r="B7" s="60"/>
      <c r="C7" s="60"/>
      <c r="D7" s="60"/>
      <c r="E7" s="60"/>
      <c r="F7" s="56"/>
      <c r="G7" s="56"/>
      <c r="H7" s="56"/>
      <c r="I7" s="56"/>
      <c r="J7" s="56"/>
      <c r="K7" s="56"/>
    </row>
    <row r="8" s="47" customFormat="1" spans="1:11">
      <c r="A8" s="67" t="s">
        <v>50</v>
      </c>
      <c r="B8" s="68" t="s">
        <v>51</v>
      </c>
      <c r="C8" s="69"/>
      <c r="D8" s="70"/>
      <c r="E8" s="60"/>
      <c r="F8" s="71"/>
      <c r="G8" s="71"/>
      <c r="H8" s="71"/>
      <c r="I8" s="71"/>
      <c r="J8" s="71"/>
      <c r="K8" s="71"/>
    </row>
    <row r="9" s="47" customFormat="1" spans="1:11">
      <c r="A9" s="72">
        <v>1</v>
      </c>
      <c r="B9" s="73" t="s">
        <v>52</v>
      </c>
      <c r="C9" s="53"/>
      <c r="D9" s="54"/>
      <c r="E9" s="56"/>
      <c r="F9" s="74" t="s">
        <v>53</v>
      </c>
      <c r="G9" s="75">
        <f>COUNTA(A15:A40)</f>
        <v>13</v>
      </c>
      <c r="H9" s="74" t="s">
        <v>54</v>
      </c>
      <c r="I9" s="75">
        <f>COUNTIF(I15:I40,H9)</f>
        <v>5</v>
      </c>
      <c r="J9" s="71"/>
      <c r="K9" s="71"/>
    </row>
    <row r="10" s="47" customFormat="1" spans="1:11">
      <c r="A10" s="72">
        <v>2</v>
      </c>
      <c r="B10" s="73" t="s">
        <v>576</v>
      </c>
      <c r="C10" s="53"/>
      <c r="D10" s="54"/>
      <c r="E10" s="56"/>
      <c r="F10" s="74" t="s">
        <v>55</v>
      </c>
      <c r="G10" s="75">
        <f>COUNTIF(J15:J40,"Pass")</f>
        <v>7</v>
      </c>
      <c r="H10" s="74" t="s">
        <v>56</v>
      </c>
      <c r="I10" s="75">
        <f>COUNTIF(I15:I40,H10)</f>
        <v>4</v>
      </c>
      <c r="J10" s="71"/>
      <c r="K10" s="71"/>
    </row>
    <row r="11" s="47" customFormat="1" spans="1:11">
      <c r="A11" s="72">
        <v>3</v>
      </c>
      <c r="B11" s="73"/>
      <c r="C11" s="53"/>
      <c r="D11" s="54"/>
      <c r="E11" s="56"/>
      <c r="F11" s="74" t="s">
        <v>57</v>
      </c>
      <c r="G11" s="75">
        <f>G9-G10</f>
        <v>6</v>
      </c>
      <c r="H11" s="74" t="s">
        <v>58</v>
      </c>
      <c r="I11" s="75">
        <f>COUNTIF(I15:I40,H11)</f>
        <v>4</v>
      </c>
      <c r="J11" s="71"/>
      <c r="K11" s="71"/>
    </row>
    <row r="12" s="47" customFormat="1" spans="1:11">
      <c r="A12" s="72">
        <v>4</v>
      </c>
      <c r="B12" s="73"/>
      <c r="C12" s="53"/>
      <c r="D12" s="54"/>
      <c r="E12" s="56"/>
      <c r="F12" s="71"/>
      <c r="G12" s="71"/>
      <c r="H12" s="71"/>
      <c r="I12" s="71"/>
      <c r="J12" s="71"/>
      <c r="K12" s="71"/>
    </row>
    <row r="13" s="47" customFormat="1" spans="1:1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="47" customFormat="1" ht="24" spans="1:11">
      <c r="A14" s="74" t="s">
        <v>59</v>
      </c>
      <c r="B14" s="74" t="s">
        <v>60</v>
      </c>
      <c r="C14" s="74" t="s">
        <v>61</v>
      </c>
      <c r="D14" s="74" t="s">
        <v>62</v>
      </c>
      <c r="E14" s="74" t="s">
        <v>63</v>
      </c>
      <c r="F14" s="74" t="s">
        <v>64</v>
      </c>
      <c r="G14" s="74" t="s">
        <v>65</v>
      </c>
      <c r="H14" s="74" t="s">
        <v>66</v>
      </c>
      <c r="I14" s="74" t="s">
        <v>67</v>
      </c>
      <c r="J14" s="74" t="s">
        <v>68</v>
      </c>
      <c r="K14" s="84"/>
    </row>
    <row r="15" s="47" customFormat="1" ht="43.2" spans="1:10">
      <c r="A15" s="56">
        <v>1</v>
      </c>
      <c r="B15" s="87" t="s">
        <v>607</v>
      </c>
      <c r="C15" s="87" t="s">
        <v>608</v>
      </c>
      <c r="D15" s="87" t="s">
        <v>609</v>
      </c>
      <c r="E15" s="77" t="s">
        <v>610</v>
      </c>
      <c r="F15" s="87"/>
      <c r="G15" s="77" t="s">
        <v>611</v>
      </c>
      <c r="H15" s="78" t="s">
        <v>612</v>
      </c>
      <c r="I15" s="77" t="s">
        <v>54</v>
      </c>
      <c r="J15" s="77" t="s">
        <v>49</v>
      </c>
    </row>
    <row r="16" s="47" customFormat="1" ht="43.2" spans="1:10">
      <c r="A16" s="56">
        <v>2</v>
      </c>
      <c r="B16" s="87" t="s">
        <v>613</v>
      </c>
      <c r="C16" s="87" t="s">
        <v>614</v>
      </c>
      <c r="D16" s="87" t="s">
        <v>615</v>
      </c>
      <c r="E16" s="77" t="s">
        <v>616</v>
      </c>
      <c r="F16" s="87" t="s">
        <v>617</v>
      </c>
      <c r="G16" s="77" t="s">
        <v>618</v>
      </c>
      <c r="H16" s="77" t="s">
        <v>619</v>
      </c>
      <c r="I16" s="77" t="s">
        <v>54</v>
      </c>
      <c r="J16" s="77" t="s">
        <v>49</v>
      </c>
    </row>
    <row r="17" s="47" customFormat="1" ht="28.8" spans="1:10">
      <c r="A17" s="56">
        <v>3</v>
      </c>
      <c r="B17" s="87" t="s">
        <v>620</v>
      </c>
      <c r="C17" s="87" t="s">
        <v>614</v>
      </c>
      <c r="D17" s="87" t="s">
        <v>621</v>
      </c>
      <c r="E17" s="77" t="s">
        <v>622</v>
      </c>
      <c r="F17" s="87" t="s">
        <v>623</v>
      </c>
      <c r="G17" s="77" t="s">
        <v>624</v>
      </c>
      <c r="H17" s="77" t="s">
        <v>624</v>
      </c>
      <c r="I17" s="77" t="s">
        <v>56</v>
      </c>
      <c r="J17" s="77" t="s">
        <v>49</v>
      </c>
    </row>
    <row r="18" s="47" customFormat="1" ht="28.8" spans="1:10">
      <c r="A18" s="56">
        <v>4</v>
      </c>
      <c r="B18" s="87" t="s">
        <v>625</v>
      </c>
      <c r="C18" s="87" t="s">
        <v>614</v>
      </c>
      <c r="D18" s="87" t="s">
        <v>626</v>
      </c>
      <c r="E18" s="77" t="s">
        <v>627</v>
      </c>
      <c r="F18" s="87" t="s">
        <v>628</v>
      </c>
      <c r="G18" s="77" t="s">
        <v>624</v>
      </c>
      <c r="H18" s="77" t="s">
        <v>624</v>
      </c>
      <c r="I18" s="77" t="s">
        <v>58</v>
      </c>
      <c r="J18" s="77" t="s">
        <v>84</v>
      </c>
    </row>
    <row r="19" s="47" customFormat="1" ht="43.2" spans="1:10">
      <c r="A19" s="56">
        <v>5</v>
      </c>
      <c r="B19" s="87" t="s">
        <v>629</v>
      </c>
      <c r="C19" s="87" t="s">
        <v>630</v>
      </c>
      <c r="D19" s="87" t="s">
        <v>631</v>
      </c>
      <c r="E19" s="77" t="s">
        <v>632</v>
      </c>
      <c r="F19" s="77" t="s">
        <v>633</v>
      </c>
      <c r="G19" s="77" t="s">
        <v>634</v>
      </c>
      <c r="H19" s="77" t="s">
        <v>635</v>
      </c>
      <c r="I19" s="77" t="s">
        <v>54</v>
      </c>
      <c r="J19" s="77" t="s">
        <v>49</v>
      </c>
    </row>
    <row r="20" s="47" customFormat="1" ht="28.8" spans="1:10">
      <c r="A20" s="56">
        <v>6</v>
      </c>
      <c r="B20" s="87" t="s">
        <v>636</v>
      </c>
      <c r="C20" s="87" t="s">
        <v>630</v>
      </c>
      <c r="D20" s="87" t="s">
        <v>637</v>
      </c>
      <c r="E20" s="77" t="s">
        <v>638</v>
      </c>
      <c r="F20" s="87" t="s">
        <v>623</v>
      </c>
      <c r="G20" s="77" t="s">
        <v>624</v>
      </c>
      <c r="H20" s="77" t="s">
        <v>624</v>
      </c>
      <c r="I20" s="77" t="s">
        <v>56</v>
      </c>
      <c r="J20" s="77" t="s">
        <v>49</v>
      </c>
    </row>
    <row r="21" s="47" customFormat="1" ht="28.8" spans="1:10">
      <c r="A21" s="56">
        <v>7</v>
      </c>
      <c r="B21" s="87" t="s">
        <v>639</v>
      </c>
      <c r="C21" s="87" t="s">
        <v>630</v>
      </c>
      <c r="D21" s="87" t="s">
        <v>640</v>
      </c>
      <c r="E21" s="77" t="s">
        <v>627</v>
      </c>
      <c r="F21" s="87" t="s">
        <v>628</v>
      </c>
      <c r="G21" s="77" t="s">
        <v>624</v>
      </c>
      <c r="H21" s="77" t="s">
        <v>624</v>
      </c>
      <c r="I21" s="77" t="s">
        <v>58</v>
      </c>
      <c r="J21" s="77" t="s">
        <v>84</v>
      </c>
    </row>
    <row r="22" s="47" customFormat="1" ht="43.2" spans="1:10">
      <c r="A22" s="56">
        <v>8</v>
      </c>
      <c r="B22" s="87" t="s">
        <v>641</v>
      </c>
      <c r="C22" s="87" t="s">
        <v>642</v>
      </c>
      <c r="D22" s="87" t="s">
        <v>643</v>
      </c>
      <c r="E22" s="77" t="s">
        <v>644</v>
      </c>
      <c r="F22" s="87" t="s">
        <v>645</v>
      </c>
      <c r="G22" s="77" t="s">
        <v>646</v>
      </c>
      <c r="H22" s="77" t="s">
        <v>647</v>
      </c>
      <c r="I22" s="77" t="s">
        <v>54</v>
      </c>
      <c r="J22" s="77" t="s">
        <v>49</v>
      </c>
    </row>
    <row r="23" s="47" customFormat="1" ht="28.8" spans="1:10">
      <c r="A23" s="56">
        <v>9</v>
      </c>
      <c r="B23" s="87" t="s">
        <v>648</v>
      </c>
      <c r="C23" s="87" t="s">
        <v>642</v>
      </c>
      <c r="D23" s="87" t="s">
        <v>649</v>
      </c>
      <c r="E23" s="77" t="s">
        <v>650</v>
      </c>
      <c r="F23" s="87" t="s">
        <v>651</v>
      </c>
      <c r="G23" s="77" t="s">
        <v>624</v>
      </c>
      <c r="H23" s="77" t="s">
        <v>624</v>
      </c>
      <c r="I23" s="77" t="s">
        <v>56</v>
      </c>
      <c r="J23" s="77" t="s">
        <v>84</v>
      </c>
    </row>
    <row r="24" s="47" customFormat="1" ht="28.8" spans="1:10">
      <c r="A24" s="56">
        <v>10</v>
      </c>
      <c r="B24" s="87" t="s">
        <v>652</v>
      </c>
      <c r="C24" s="87" t="s">
        <v>642</v>
      </c>
      <c r="D24" s="87" t="s">
        <v>653</v>
      </c>
      <c r="E24" s="77" t="s">
        <v>654</v>
      </c>
      <c r="F24" s="87" t="s">
        <v>655</v>
      </c>
      <c r="G24" s="77" t="s">
        <v>624</v>
      </c>
      <c r="H24" s="77" t="s">
        <v>624</v>
      </c>
      <c r="I24" s="77" t="s">
        <v>58</v>
      </c>
      <c r="J24" s="77" t="s">
        <v>84</v>
      </c>
    </row>
    <row r="25" s="47" customFormat="1" ht="57.6" spans="1:10">
      <c r="A25" s="56">
        <v>11</v>
      </c>
      <c r="B25" s="87" t="s">
        <v>656</v>
      </c>
      <c r="C25" s="87" t="s">
        <v>657</v>
      </c>
      <c r="D25" s="87" t="s">
        <v>658</v>
      </c>
      <c r="E25" s="77" t="s">
        <v>659</v>
      </c>
      <c r="F25" s="87" t="s">
        <v>645</v>
      </c>
      <c r="G25" s="79" t="s">
        <v>356</v>
      </c>
      <c r="H25" s="79" t="s">
        <v>356</v>
      </c>
      <c r="I25" s="80" t="s">
        <v>54</v>
      </c>
      <c r="J25" s="80" t="s">
        <v>49</v>
      </c>
    </row>
    <row r="26" s="47" customFormat="1" ht="28.8" spans="1:10">
      <c r="A26" s="56">
        <v>12</v>
      </c>
      <c r="B26" s="87" t="s">
        <v>660</v>
      </c>
      <c r="C26" s="87" t="s">
        <v>657</v>
      </c>
      <c r="D26" s="87" t="s">
        <v>661</v>
      </c>
      <c r="E26" s="77" t="s">
        <v>662</v>
      </c>
      <c r="F26" s="87" t="s">
        <v>651</v>
      </c>
      <c r="G26" s="80" t="s">
        <v>624</v>
      </c>
      <c r="H26" s="80" t="s">
        <v>624</v>
      </c>
      <c r="I26" s="80" t="s">
        <v>56</v>
      </c>
      <c r="J26" s="80" t="s">
        <v>84</v>
      </c>
    </row>
    <row r="27" s="47" customFormat="1" ht="28.8" spans="1:10">
      <c r="A27" s="56">
        <v>13</v>
      </c>
      <c r="B27" s="87" t="s">
        <v>663</v>
      </c>
      <c r="C27" s="87" t="s">
        <v>657</v>
      </c>
      <c r="D27" s="87" t="s">
        <v>664</v>
      </c>
      <c r="E27" s="77" t="s">
        <v>665</v>
      </c>
      <c r="F27" s="87" t="s">
        <v>655</v>
      </c>
      <c r="G27" s="80" t="s">
        <v>624</v>
      </c>
      <c r="H27" s="80" t="s">
        <v>624</v>
      </c>
      <c r="I27" s="80" t="s">
        <v>58</v>
      </c>
      <c r="J27" s="80" t="s">
        <v>84</v>
      </c>
    </row>
    <row r="28" s="47" customFormat="1" spans="5:5">
      <c r="E28" s="77"/>
    </row>
    <row r="29" s="47" customFormat="1" spans="5:5">
      <c r="E29" s="77"/>
    </row>
    <row r="30" s="47" customFormat="1" spans="5:5">
      <c r="E30" s="77"/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E8" sqref="E8"/>
    </sheetView>
  </sheetViews>
  <sheetFormatPr defaultColWidth="9" defaultRowHeight="14.4"/>
  <cols>
    <col min="1" max="4" width="9" style="47"/>
    <col min="5" max="5" width="20.6296296296296" style="47" customWidth="1"/>
    <col min="6" max="6" width="31.8796296296296" style="47" customWidth="1"/>
    <col min="7" max="7" width="20.1296296296296" style="47" customWidth="1"/>
    <col min="8" max="8" width="25.1296296296296" style="47" customWidth="1"/>
    <col min="9" max="16384" width="9" style="47"/>
  </cols>
  <sheetData>
    <row r="1" s="47" customFormat="1" spans="1:11">
      <c r="A1" s="48" t="s">
        <v>35</v>
      </c>
      <c r="B1" s="49"/>
      <c r="C1" s="50" t="s">
        <v>666</v>
      </c>
      <c r="D1" s="51" t="s">
        <v>37</v>
      </c>
      <c r="E1" s="49"/>
      <c r="F1" s="52" t="s">
        <v>667</v>
      </c>
      <c r="G1" s="53"/>
      <c r="H1" s="53"/>
      <c r="I1" s="53"/>
      <c r="J1" s="53"/>
      <c r="K1" s="54"/>
    </row>
    <row r="2" s="47" customFormat="1" spans="1:11">
      <c r="A2" s="48" t="s">
        <v>39</v>
      </c>
      <c r="B2" s="49"/>
      <c r="C2" s="50" t="s">
        <v>491</v>
      </c>
      <c r="D2" s="51" t="s">
        <v>41</v>
      </c>
      <c r="E2" s="49"/>
      <c r="F2" s="52" t="s">
        <v>491</v>
      </c>
      <c r="G2" s="54"/>
      <c r="H2" s="55" t="s">
        <v>42</v>
      </c>
      <c r="I2" s="81"/>
      <c r="J2" s="82" t="s">
        <v>43</v>
      </c>
      <c r="K2" s="83"/>
    </row>
    <row r="3" s="47" customFormat="1" spans="1:1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</row>
    <row r="4" s="47" customFormat="1" spans="1:11">
      <c r="A4" s="57" t="s">
        <v>44</v>
      </c>
      <c r="B4" s="58"/>
      <c r="C4" s="59"/>
      <c r="D4" s="60"/>
      <c r="E4" s="60"/>
      <c r="F4" s="60"/>
      <c r="G4" s="56"/>
      <c r="H4" s="56"/>
      <c r="I4" s="56"/>
      <c r="J4" s="56"/>
      <c r="K4" s="56"/>
    </row>
    <row r="5" s="47" customFormat="1" spans="1:11">
      <c r="A5" s="60"/>
      <c r="B5" s="60"/>
      <c r="C5" s="60"/>
      <c r="D5" s="60"/>
      <c r="E5" s="60"/>
      <c r="F5" s="60"/>
      <c r="G5" s="56"/>
      <c r="H5" s="56"/>
      <c r="I5" s="56"/>
      <c r="J5" s="56"/>
      <c r="K5" s="56"/>
    </row>
    <row r="6" s="47" customFormat="1" spans="1:11">
      <c r="A6" s="61" t="s">
        <v>45</v>
      </c>
      <c r="B6" s="62"/>
      <c r="C6" s="50" t="s">
        <v>491</v>
      </c>
      <c r="D6" s="63" t="s">
        <v>46</v>
      </c>
      <c r="E6" s="64"/>
      <c r="F6" s="65">
        <v>44310</v>
      </c>
      <c r="G6" s="66"/>
      <c r="H6" s="63" t="s">
        <v>48</v>
      </c>
      <c r="I6" s="64"/>
      <c r="J6" s="73" t="s">
        <v>49</v>
      </c>
      <c r="K6" s="54"/>
    </row>
    <row r="7" s="47" customFormat="1" spans="1:11">
      <c r="A7" s="60"/>
      <c r="B7" s="60"/>
      <c r="C7" s="60"/>
      <c r="D7" s="60"/>
      <c r="E7" s="60"/>
      <c r="F7" s="56"/>
      <c r="G7" s="56"/>
      <c r="H7" s="56"/>
      <c r="I7" s="56"/>
      <c r="J7" s="56"/>
      <c r="K7" s="56"/>
    </row>
    <row r="8" s="47" customFormat="1" spans="1:11">
      <c r="A8" s="67" t="s">
        <v>50</v>
      </c>
      <c r="B8" s="68" t="s">
        <v>51</v>
      </c>
      <c r="C8" s="69"/>
      <c r="D8" s="70"/>
      <c r="E8" s="60"/>
      <c r="F8" s="71"/>
      <c r="G8" s="71"/>
      <c r="H8" s="71"/>
      <c r="I8" s="71"/>
      <c r="J8" s="71"/>
      <c r="K8" s="71"/>
    </row>
    <row r="9" s="47" customFormat="1" spans="1:11">
      <c r="A9" s="72">
        <v>1</v>
      </c>
      <c r="B9" s="73" t="s">
        <v>52</v>
      </c>
      <c r="C9" s="53"/>
      <c r="D9" s="54"/>
      <c r="E9" s="56"/>
      <c r="F9" s="74" t="s">
        <v>53</v>
      </c>
      <c r="G9" s="75">
        <f>COUNTA(A15:A40)</f>
        <v>13</v>
      </c>
      <c r="H9" s="74" t="s">
        <v>54</v>
      </c>
      <c r="I9" s="75">
        <f>COUNTIF(I15:I40,H9)</f>
        <v>5</v>
      </c>
      <c r="J9" s="71"/>
      <c r="K9" s="71"/>
    </row>
    <row r="10" s="47" customFormat="1" spans="1:11">
      <c r="A10" s="72">
        <v>2</v>
      </c>
      <c r="B10" s="73"/>
      <c r="C10" s="53"/>
      <c r="D10" s="54"/>
      <c r="E10" s="56"/>
      <c r="F10" s="74" t="s">
        <v>55</v>
      </c>
      <c r="G10" s="75">
        <f>COUNTIF(J15:J27,"Pass")</f>
        <v>9</v>
      </c>
      <c r="H10" s="74" t="s">
        <v>56</v>
      </c>
      <c r="I10" s="75">
        <f>COUNTIF(I15:I40,H10)</f>
        <v>4</v>
      </c>
      <c r="J10" s="71"/>
      <c r="K10" s="71"/>
    </row>
    <row r="11" s="47" customFormat="1" spans="1:11">
      <c r="A11" s="72">
        <v>3</v>
      </c>
      <c r="B11" s="73"/>
      <c r="C11" s="53"/>
      <c r="D11" s="54"/>
      <c r="E11" s="56"/>
      <c r="F11" s="74" t="s">
        <v>57</v>
      </c>
      <c r="G11" s="75">
        <f>G9-G10</f>
        <v>4</v>
      </c>
      <c r="H11" s="74" t="s">
        <v>58</v>
      </c>
      <c r="I11" s="75">
        <f>COUNTIF(I15:I40,H11)</f>
        <v>4</v>
      </c>
      <c r="J11" s="71"/>
      <c r="K11" s="71"/>
    </row>
    <row r="12" s="47" customFormat="1" spans="1:11">
      <c r="A12" s="72">
        <v>4</v>
      </c>
      <c r="B12" s="73"/>
      <c r="C12" s="53"/>
      <c r="D12" s="54"/>
      <c r="E12" s="56"/>
      <c r="F12" s="71"/>
      <c r="G12" s="71"/>
      <c r="H12" s="71"/>
      <c r="I12" s="71"/>
      <c r="J12" s="71"/>
      <c r="K12" s="71"/>
    </row>
    <row r="13" s="47" customFormat="1" spans="1:1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="47" customFormat="1" ht="24" spans="1:11">
      <c r="A14" s="74" t="s">
        <v>59</v>
      </c>
      <c r="B14" s="74" t="s">
        <v>60</v>
      </c>
      <c r="C14" s="74" t="s">
        <v>61</v>
      </c>
      <c r="D14" s="74" t="s">
        <v>62</v>
      </c>
      <c r="E14" s="74" t="s">
        <v>63</v>
      </c>
      <c r="F14" s="74" t="s">
        <v>64</v>
      </c>
      <c r="G14" s="74" t="s">
        <v>65</v>
      </c>
      <c r="H14" s="74" t="s">
        <v>66</v>
      </c>
      <c r="I14" s="74" t="s">
        <v>67</v>
      </c>
      <c r="J14" s="74" t="s">
        <v>68</v>
      </c>
      <c r="K14" s="84"/>
    </row>
    <row r="15" s="47" customFormat="1" ht="57.6" spans="1:10">
      <c r="A15" s="91">
        <v>1</v>
      </c>
      <c r="B15" s="94" t="s">
        <v>668</v>
      </c>
      <c r="C15" s="94" t="s">
        <v>493</v>
      </c>
      <c r="D15" s="94" t="s">
        <v>494</v>
      </c>
      <c r="E15" s="94" t="s">
        <v>495</v>
      </c>
      <c r="F15" s="93" t="s">
        <v>669</v>
      </c>
      <c r="G15" s="94" t="s">
        <v>670</v>
      </c>
      <c r="H15" s="93" t="s">
        <v>671</v>
      </c>
      <c r="I15" s="94" t="s">
        <v>54</v>
      </c>
      <c r="J15" s="93" t="s">
        <v>49</v>
      </c>
    </row>
    <row r="16" s="47" customFormat="1" ht="43.2" spans="1:10">
      <c r="A16" s="56">
        <v>2</v>
      </c>
      <c r="B16" s="87" t="s">
        <v>672</v>
      </c>
      <c r="C16" s="87" t="s">
        <v>673</v>
      </c>
      <c r="D16" s="87" t="s">
        <v>674</v>
      </c>
      <c r="E16" s="87" t="s">
        <v>675</v>
      </c>
      <c r="F16" s="87" t="s">
        <v>676</v>
      </c>
      <c r="G16" s="87" t="s">
        <v>677</v>
      </c>
      <c r="H16" s="87" t="s">
        <v>505</v>
      </c>
      <c r="I16" s="87" t="s">
        <v>58</v>
      </c>
      <c r="J16" s="87" t="s">
        <v>49</v>
      </c>
    </row>
    <row r="17" s="47" customFormat="1" ht="28.8" spans="1:10">
      <c r="A17" s="56">
        <v>3</v>
      </c>
      <c r="B17" s="87" t="s">
        <v>678</v>
      </c>
      <c r="C17" s="87" t="s">
        <v>679</v>
      </c>
      <c r="D17" s="87" t="s">
        <v>680</v>
      </c>
      <c r="E17" s="87" t="s">
        <v>681</v>
      </c>
      <c r="F17" s="87" t="s">
        <v>682</v>
      </c>
      <c r="G17" s="87" t="s">
        <v>683</v>
      </c>
      <c r="H17" s="87" t="s">
        <v>505</v>
      </c>
      <c r="I17" s="87" t="s">
        <v>58</v>
      </c>
      <c r="J17" s="87" t="s">
        <v>49</v>
      </c>
    </row>
    <row r="18" s="47" customFormat="1" ht="28.8" spans="1:10">
      <c r="A18" s="56">
        <v>4</v>
      </c>
      <c r="B18" s="87" t="s">
        <v>684</v>
      </c>
      <c r="C18" s="87" t="s">
        <v>513</v>
      </c>
      <c r="D18" s="87" t="s">
        <v>514</v>
      </c>
      <c r="E18" s="87" t="s">
        <v>515</v>
      </c>
      <c r="F18" s="87" t="s">
        <v>516</v>
      </c>
      <c r="G18" s="87" t="s">
        <v>517</v>
      </c>
      <c r="H18" s="87" t="s">
        <v>505</v>
      </c>
      <c r="I18" s="87" t="s">
        <v>58</v>
      </c>
      <c r="J18" s="87" t="s">
        <v>49</v>
      </c>
    </row>
    <row r="19" s="47" customFormat="1" ht="43.2" spans="1:10">
      <c r="A19" s="56">
        <v>5</v>
      </c>
      <c r="B19" s="87" t="s">
        <v>685</v>
      </c>
      <c r="C19" s="87" t="s">
        <v>519</v>
      </c>
      <c r="D19" s="87" t="s">
        <v>520</v>
      </c>
      <c r="E19" s="87" t="s">
        <v>521</v>
      </c>
      <c r="F19" s="87" t="s">
        <v>522</v>
      </c>
      <c r="G19" s="87" t="s">
        <v>523</v>
      </c>
      <c r="H19" s="87" t="s">
        <v>505</v>
      </c>
      <c r="I19" s="87" t="s">
        <v>58</v>
      </c>
      <c r="J19" s="87" t="s">
        <v>49</v>
      </c>
    </row>
    <row r="20" s="47" customFormat="1" ht="43.2" spans="1:10">
      <c r="A20" s="56">
        <v>6</v>
      </c>
      <c r="B20" s="87" t="s">
        <v>686</v>
      </c>
      <c r="C20" s="87" t="s">
        <v>687</v>
      </c>
      <c r="D20" s="87" t="s">
        <v>688</v>
      </c>
      <c r="E20" s="87" t="s">
        <v>689</v>
      </c>
      <c r="F20" s="87" t="s">
        <v>690</v>
      </c>
      <c r="G20" s="87" t="s">
        <v>691</v>
      </c>
      <c r="H20" s="87" t="s">
        <v>692</v>
      </c>
      <c r="I20" s="87" t="s">
        <v>54</v>
      </c>
      <c r="J20" s="87" t="s">
        <v>49</v>
      </c>
    </row>
    <row r="21" s="47" customFormat="1" ht="43.2" spans="1:10">
      <c r="A21" s="56">
        <v>7</v>
      </c>
      <c r="B21" s="87" t="s">
        <v>693</v>
      </c>
      <c r="C21" s="87" t="s">
        <v>694</v>
      </c>
      <c r="D21" s="87" t="s">
        <v>695</v>
      </c>
      <c r="E21" s="87" t="s">
        <v>696</v>
      </c>
      <c r="F21" s="87" t="s">
        <v>697</v>
      </c>
      <c r="G21" s="87" t="s">
        <v>698</v>
      </c>
      <c r="H21" s="87" t="s">
        <v>699</v>
      </c>
      <c r="I21" s="87" t="s">
        <v>54</v>
      </c>
      <c r="J21" s="87" t="s">
        <v>49</v>
      </c>
    </row>
    <row r="22" s="47" customFormat="1" ht="28.8" spans="1:10">
      <c r="A22" s="56">
        <v>8</v>
      </c>
      <c r="B22" s="87" t="s">
        <v>700</v>
      </c>
      <c r="C22" s="87" t="s">
        <v>539</v>
      </c>
      <c r="D22" s="87" t="s">
        <v>540</v>
      </c>
      <c r="E22" s="87" t="s">
        <v>541</v>
      </c>
      <c r="F22" s="87" t="s">
        <v>542</v>
      </c>
      <c r="G22" s="87" t="s">
        <v>543</v>
      </c>
      <c r="H22" s="87" t="s">
        <v>544</v>
      </c>
      <c r="I22" s="87" t="s">
        <v>54</v>
      </c>
      <c r="J22" s="87" t="s">
        <v>49</v>
      </c>
    </row>
    <row r="23" s="47" customFormat="1" ht="43.2" spans="1:10">
      <c r="A23" s="56">
        <v>9</v>
      </c>
      <c r="B23" s="87" t="s">
        <v>701</v>
      </c>
      <c r="C23" s="87" t="s">
        <v>546</v>
      </c>
      <c r="D23" s="87" t="s">
        <v>547</v>
      </c>
      <c r="E23" s="87" t="s">
        <v>548</v>
      </c>
      <c r="F23" s="87" t="s">
        <v>549</v>
      </c>
      <c r="G23" s="87" t="s">
        <v>550</v>
      </c>
      <c r="H23" s="87" t="s">
        <v>551</v>
      </c>
      <c r="I23" s="87" t="s">
        <v>54</v>
      </c>
      <c r="J23" s="87" t="s">
        <v>49</v>
      </c>
    </row>
    <row r="24" s="47" customFormat="1" ht="43.2" spans="1:10">
      <c r="A24" s="56">
        <v>10</v>
      </c>
      <c r="B24" s="87" t="s">
        <v>702</v>
      </c>
      <c r="C24" s="87" t="s">
        <v>703</v>
      </c>
      <c r="D24" s="87" t="s">
        <v>704</v>
      </c>
      <c r="E24" s="87" t="s">
        <v>705</v>
      </c>
      <c r="F24" s="87" t="s">
        <v>706</v>
      </c>
      <c r="G24" s="87" t="s">
        <v>557</v>
      </c>
      <c r="H24" s="87" t="s">
        <v>558</v>
      </c>
      <c r="I24" s="87" t="s">
        <v>56</v>
      </c>
      <c r="J24" s="87" t="s">
        <v>84</v>
      </c>
    </row>
    <row r="25" s="47" customFormat="1" ht="43.2" spans="1:10">
      <c r="A25" s="56">
        <v>11</v>
      </c>
      <c r="B25" s="87" t="s">
        <v>707</v>
      </c>
      <c r="C25" s="87" t="s">
        <v>708</v>
      </c>
      <c r="D25" s="87" t="s">
        <v>709</v>
      </c>
      <c r="E25" s="87" t="s">
        <v>710</v>
      </c>
      <c r="F25" s="87" t="s">
        <v>711</v>
      </c>
      <c r="G25" s="87" t="s">
        <v>557</v>
      </c>
      <c r="H25" s="87" t="s">
        <v>558</v>
      </c>
      <c r="I25" s="87" t="s">
        <v>56</v>
      </c>
      <c r="J25" s="87" t="s">
        <v>84</v>
      </c>
    </row>
    <row r="26" s="47" customFormat="1" ht="28.8" spans="1:10">
      <c r="A26" s="56">
        <v>12</v>
      </c>
      <c r="B26" s="87" t="s">
        <v>712</v>
      </c>
      <c r="C26" s="87" t="s">
        <v>539</v>
      </c>
      <c r="D26" s="87" t="s">
        <v>540</v>
      </c>
      <c r="E26" s="87" t="s">
        <v>567</v>
      </c>
      <c r="F26" s="87" t="s">
        <v>568</v>
      </c>
      <c r="G26" s="87" t="s">
        <v>557</v>
      </c>
      <c r="H26" s="87" t="s">
        <v>558</v>
      </c>
      <c r="I26" s="87" t="s">
        <v>56</v>
      </c>
      <c r="J26" s="87" t="s">
        <v>84</v>
      </c>
    </row>
    <row r="27" s="47" customFormat="1" ht="43.2" spans="1:10">
      <c r="A27" s="56">
        <v>13</v>
      </c>
      <c r="B27" s="87" t="s">
        <v>713</v>
      </c>
      <c r="C27" s="87" t="s">
        <v>546</v>
      </c>
      <c r="D27" s="87" t="s">
        <v>571</v>
      </c>
      <c r="E27" s="87" t="s">
        <v>572</v>
      </c>
      <c r="F27" s="87" t="s">
        <v>573</v>
      </c>
      <c r="G27" s="87" t="s">
        <v>557</v>
      </c>
      <c r="H27" s="87" t="s">
        <v>558</v>
      </c>
      <c r="I27" s="87" t="s">
        <v>56</v>
      </c>
      <c r="J27" s="87" t="s">
        <v>84</v>
      </c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C2" sqref="C2"/>
    </sheetView>
  </sheetViews>
  <sheetFormatPr defaultColWidth="9" defaultRowHeight="14.4"/>
  <cols>
    <col min="1" max="4" width="9" style="47"/>
    <col min="5" max="5" width="31.5" style="47" customWidth="1"/>
    <col min="6" max="16384" width="9" style="47"/>
  </cols>
  <sheetData>
    <row r="1" s="47" customFormat="1" spans="1:11">
      <c r="A1" s="48" t="s">
        <v>35</v>
      </c>
      <c r="B1" s="49"/>
      <c r="C1" s="50" t="s">
        <v>714</v>
      </c>
      <c r="D1" s="51" t="s">
        <v>37</v>
      </c>
      <c r="E1" s="49"/>
      <c r="F1" s="52" t="s">
        <v>715</v>
      </c>
      <c r="G1" s="53"/>
      <c r="H1" s="53"/>
      <c r="I1" s="53"/>
      <c r="J1" s="53"/>
      <c r="K1" s="54"/>
    </row>
    <row r="2" s="47" customFormat="1" spans="1:11">
      <c r="A2" s="48" t="s">
        <v>39</v>
      </c>
      <c r="B2" s="49"/>
      <c r="C2" s="50" t="s">
        <v>491</v>
      </c>
      <c r="D2" s="51" t="s">
        <v>41</v>
      </c>
      <c r="E2" s="49"/>
      <c r="F2" s="52" t="s">
        <v>491</v>
      </c>
      <c r="G2" s="54"/>
      <c r="H2" s="55" t="s">
        <v>42</v>
      </c>
      <c r="I2" s="81"/>
      <c r="J2" s="82" t="s">
        <v>43</v>
      </c>
      <c r="K2" s="83"/>
    </row>
    <row r="3" s="47" customFormat="1" spans="1:1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</row>
    <row r="4" s="47" customFormat="1" spans="1:11">
      <c r="A4" s="57" t="s">
        <v>44</v>
      </c>
      <c r="B4" s="58"/>
      <c r="C4" s="59"/>
      <c r="D4" s="60"/>
      <c r="E4" s="60"/>
      <c r="F4" s="60"/>
      <c r="G4" s="56"/>
      <c r="H4" s="56"/>
      <c r="I4" s="56"/>
      <c r="J4" s="56"/>
      <c r="K4" s="56"/>
    </row>
    <row r="5" s="47" customFormat="1" spans="1:11">
      <c r="A5" s="60"/>
      <c r="B5" s="60"/>
      <c r="C5" s="60"/>
      <c r="D5" s="60"/>
      <c r="E5" s="60"/>
      <c r="F5" s="60"/>
      <c r="G5" s="56"/>
      <c r="H5" s="56"/>
      <c r="I5" s="56"/>
      <c r="J5" s="56"/>
      <c r="K5" s="56"/>
    </row>
    <row r="6" s="47" customFormat="1" spans="1:11">
      <c r="A6" s="61" t="s">
        <v>45</v>
      </c>
      <c r="B6" s="62"/>
      <c r="C6" s="50" t="s">
        <v>491</v>
      </c>
      <c r="D6" s="63" t="s">
        <v>46</v>
      </c>
      <c r="E6" s="64"/>
      <c r="F6" s="65">
        <v>44310</v>
      </c>
      <c r="G6" s="66"/>
      <c r="H6" s="63" t="s">
        <v>48</v>
      </c>
      <c r="I6" s="64"/>
      <c r="J6" s="73" t="s">
        <v>49</v>
      </c>
      <c r="K6" s="54"/>
    </row>
    <row r="7" s="47" customFormat="1" spans="1:11">
      <c r="A7" s="60"/>
      <c r="B7" s="60"/>
      <c r="C7" s="60"/>
      <c r="D7" s="60"/>
      <c r="E7" s="60"/>
      <c r="F7" s="56"/>
      <c r="G7" s="56"/>
      <c r="H7" s="56"/>
      <c r="I7" s="56"/>
      <c r="J7" s="56"/>
      <c r="K7" s="56"/>
    </row>
    <row r="8" s="47" customFormat="1" spans="1:11">
      <c r="A8" s="67" t="s">
        <v>50</v>
      </c>
      <c r="B8" s="68" t="s">
        <v>51</v>
      </c>
      <c r="C8" s="69"/>
      <c r="D8" s="70"/>
      <c r="E8" s="60"/>
      <c r="F8" s="71"/>
      <c r="G8" s="71"/>
      <c r="H8" s="71"/>
      <c r="I8" s="71"/>
      <c r="J8" s="71"/>
      <c r="K8" s="71"/>
    </row>
    <row r="9" s="47" customFormat="1" spans="1:11">
      <c r="A9" s="72">
        <v>1</v>
      </c>
      <c r="B9" s="73" t="s">
        <v>52</v>
      </c>
      <c r="C9" s="53"/>
      <c r="D9" s="54"/>
      <c r="E9" s="56"/>
      <c r="F9" s="74" t="s">
        <v>53</v>
      </c>
      <c r="G9" s="75">
        <f>COUNTA(A15:A40)</f>
        <v>5</v>
      </c>
      <c r="H9" s="74" t="s">
        <v>54</v>
      </c>
      <c r="I9" s="75">
        <f>COUNTIF(I15:I40,H9)</f>
        <v>5</v>
      </c>
      <c r="J9" s="71"/>
      <c r="K9" s="71"/>
    </row>
    <row r="10" s="47" customFormat="1" spans="1:11">
      <c r="A10" s="72">
        <v>2</v>
      </c>
      <c r="B10" s="73" t="s">
        <v>576</v>
      </c>
      <c r="C10" s="53"/>
      <c r="D10" s="54"/>
      <c r="E10" s="56"/>
      <c r="F10" s="74" t="s">
        <v>55</v>
      </c>
      <c r="G10" s="75">
        <f>COUNTIF(J15:J40,"Pass")</f>
        <v>5</v>
      </c>
      <c r="H10" s="74" t="s">
        <v>56</v>
      </c>
      <c r="I10" s="75">
        <f>COUNTIF(I15:I40,H10)</f>
        <v>0</v>
      </c>
      <c r="J10" s="71"/>
      <c r="K10" s="71"/>
    </row>
    <row r="11" s="47" customFormat="1" spans="1:11">
      <c r="A11" s="72">
        <v>3</v>
      </c>
      <c r="B11" s="73"/>
      <c r="C11" s="53"/>
      <c r="D11" s="54"/>
      <c r="E11" s="56"/>
      <c r="F11" s="74" t="s">
        <v>57</v>
      </c>
      <c r="G11" s="75">
        <f>G9-G10</f>
        <v>0</v>
      </c>
      <c r="H11" s="74" t="s">
        <v>58</v>
      </c>
      <c r="I11" s="75">
        <f>COUNTIF(I15:I40,H11)</f>
        <v>0</v>
      </c>
      <c r="J11" s="71"/>
      <c r="K11" s="71"/>
    </row>
    <row r="12" s="47" customFormat="1" spans="1:11">
      <c r="A12" s="72">
        <v>4</v>
      </c>
      <c r="B12" s="73"/>
      <c r="C12" s="53"/>
      <c r="D12" s="54"/>
      <c r="E12" s="56"/>
      <c r="F12" s="71"/>
      <c r="G12" s="71"/>
      <c r="H12" s="71"/>
      <c r="I12" s="71"/>
      <c r="J12" s="71"/>
      <c r="K12" s="71"/>
    </row>
    <row r="13" s="47" customFormat="1" spans="1:1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="47" customFormat="1" ht="24" spans="1:11">
      <c r="A14" s="74" t="s">
        <v>59</v>
      </c>
      <c r="B14" s="74" t="s">
        <v>60</v>
      </c>
      <c r="C14" s="74" t="s">
        <v>61</v>
      </c>
      <c r="D14" s="74" t="s">
        <v>62</v>
      </c>
      <c r="E14" s="74" t="s">
        <v>63</v>
      </c>
      <c r="F14" s="74" t="s">
        <v>64</v>
      </c>
      <c r="G14" s="74" t="s">
        <v>65</v>
      </c>
      <c r="H14" s="74" t="s">
        <v>66</v>
      </c>
      <c r="I14" s="74" t="s">
        <v>67</v>
      </c>
      <c r="J14" s="74" t="s">
        <v>68</v>
      </c>
      <c r="K14" s="84"/>
    </row>
    <row r="15" s="47" customFormat="1" ht="57.6" spans="1:10">
      <c r="A15" s="91">
        <v>1</v>
      </c>
      <c r="B15" s="92" t="s">
        <v>716</v>
      </c>
      <c r="C15" s="92" t="s">
        <v>717</v>
      </c>
      <c r="D15" s="92" t="s">
        <v>718</v>
      </c>
      <c r="E15" s="92" t="s">
        <v>580</v>
      </c>
      <c r="F15" s="92"/>
      <c r="G15" s="92" t="s">
        <v>581</v>
      </c>
      <c r="H15" s="93" t="s">
        <v>582</v>
      </c>
      <c r="I15" s="92" t="s">
        <v>54</v>
      </c>
      <c r="J15" s="92" t="s">
        <v>49</v>
      </c>
    </row>
    <row r="16" s="47" customFormat="1" ht="72" spans="1:10">
      <c r="A16" s="91">
        <v>2</v>
      </c>
      <c r="B16" s="92" t="s">
        <v>719</v>
      </c>
      <c r="C16" s="92" t="s">
        <v>720</v>
      </c>
      <c r="D16" s="92" t="s">
        <v>721</v>
      </c>
      <c r="E16" s="92" t="s">
        <v>586</v>
      </c>
      <c r="F16" s="92" t="s">
        <v>587</v>
      </c>
      <c r="G16" s="92" t="s">
        <v>722</v>
      </c>
      <c r="H16" s="92" t="s">
        <v>723</v>
      </c>
      <c r="I16" s="92" t="s">
        <v>54</v>
      </c>
      <c r="J16" s="92" t="s">
        <v>49</v>
      </c>
    </row>
    <row r="17" s="47" customFormat="1" ht="72" spans="1:10">
      <c r="A17" s="91">
        <v>3</v>
      </c>
      <c r="B17" s="92" t="s">
        <v>724</v>
      </c>
      <c r="C17" s="92" t="s">
        <v>725</v>
      </c>
      <c r="D17" s="92" t="s">
        <v>726</v>
      </c>
      <c r="E17" s="92" t="s">
        <v>586</v>
      </c>
      <c r="F17" s="92" t="s">
        <v>727</v>
      </c>
      <c r="G17" s="92" t="s">
        <v>722</v>
      </c>
      <c r="H17" s="92" t="s">
        <v>723</v>
      </c>
      <c r="I17" s="92" t="s">
        <v>54</v>
      </c>
      <c r="J17" s="92" t="s">
        <v>49</v>
      </c>
    </row>
    <row r="18" s="47" customFormat="1" ht="72" spans="1:10">
      <c r="A18" s="91">
        <v>4</v>
      </c>
      <c r="B18" s="92" t="s">
        <v>728</v>
      </c>
      <c r="C18" s="92" t="s">
        <v>729</v>
      </c>
      <c r="D18" s="92" t="s">
        <v>730</v>
      </c>
      <c r="E18" s="92" t="s">
        <v>586</v>
      </c>
      <c r="F18" s="92" t="s">
        <v>597</v>
      </c>
      <c r="G18" s="92" t="s">
        <v>598</v>
      </c>
      <c r="H18" s="92" t="s">
        <v>599</v>
      </c>
      <c r="I18" s="92" t="s">
        <v>54</v>
      </c>
      <c r="J18" s="92" t="s">
        <v>49</v>
      </c>
    </row>
    <row r="19" s="47" customFormat="1" ht="57.6" spans="1:10">
      <c r="A19" s="91">
        <v>5</v>
      </c>
      <c r="B19" s="92" t="s">
        <v>731</v>
      </c>
      <c r="C19" s="92" t="s">
        <v>732</v>
      </c>
      <c r="D19" s="92" t="s">
        <v>733</v>
      </c>
      <c r="E19" s="92" t="s">
        <v>603</v>
      </c>
      <c r="F19" s="92" t="s">
        <v>734</v>
      </c>
      <c r="G19" s="92" t="s">
        <v>581</v>
      </c>
      <c r="H19" s="92" t="s">
        <v>582</v>
      </c>
      <c r="I19" s="92" t="s">
        <v>54</v>
      </c>
      <c r="J19" s="92" t="s">
        <v>49</v>
      </c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C2" sqref="C2"/>
    </sheetView>
  </sheetViews>
  <sheetFormatPr defaultColWidth="9" defaultRowHeight="14.4"/>
  <cols>
    <col min="1" max="2" width="9" style="47"/>
    <col min="3" max="3" width="14.6296296296296" style="47" customWidth="1"/>
    <col min="4" max="4" width="20.25" style="47" customWidth="1"/>
    <col min="5" max="5" width="32" style="47" customWidth="1"/>
    <col min="6" max="6" width="20.5" style="47" customWidth="1"/>
    <col min="7" max="7" width="19.6296296296296" style="47" customWidth="1"/>
    <col min="8" max="8" width="16.3796296296296" style="47" customWidth="1"/>
    <col min="9" max="16384" width="9" style="47"/>
  </cols>
  <sheetData>
    <row r="1" s="47" customFormat="1" spans="1:11">
      <c r="A1" s="48" t="s">
        <v>35</v>
      </c>
      <c r="B1" s="49"/>
      <c r="C1" s="50" t="s">
        <v>735</v>
      </c>
      <c r="D1" s="51" t="s">
        <v>37</v>
      </c>
      <c r="E1" s="49"/>
      <c r="F1" s="52" t="s">
        <v>736</v>
      </c>
      <c r="G1" s="53"/>
      <c r="H1" s="53"/>
      <c r="I1" s="53"/>
      <c r="J1" s="53"/>
      <c r="K1" s="54"/>
    </row>
    <row r="2" s="47" customFormat="1" spans="1:11">
      <c r="A2" s="48" t="s">
        <v>39</v>
      </c>
      <c r="B2" s="49"/>
      <c r="C2" s="50" t="s">
        <v>491</v>
      </c>
      <c r="D2" s="51" t="s">
        <v>41</v>
      </c>
      <c r="E2" s="49"/>
      <c r="F2" s="52" t="s">
        <v>491</v>
      </c>
      <c r="G2" s="54"/>
      <c r="H2" s="55" t="s">
        <v>42</v>
      </c>
      <c r="I2" s="81"/>
      <c r="J2" s="82" t="s">
        <v>43</v>
      </c>
      <c r="K2" s="83"/>
    </row>
    <row r="3" s="47" customFormat="1" spans="1:1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</row>
    <row r="4" s="47" customFormat="1" spans="1:11">
      <c r="A4" s="57" t="s">
        <v>44</v>
      </c>
      <c r="B4" s="58"/>
      <c r="C4" s="59"/>
      <c r="D4" s="60"/>
      <c r="E4" s="60"/>
      <c r="F4" s="60"/>
      <c r="G4" s="56"/>
      <c r="H4" s="56"/>
      <c r="I4" s="56"/>
      <c r="J4" s="56"/>
      <c r="K4" s="56"/>
    </row>
    <row r="5" s="47" customFormat="1" spans="1:11">
      <c r="A5" s="60"/>
      <c r="B5" s="60"/>
      <c r="C5" s="60"/>
      <c r="D5" s="60"/>
      <c r="E5" s="60"/>
      <c r="F5" s="60"/>
      <c r="G5" s="56"/>
      <c r="H5" s="56"/>
      <c r="I5" s="56"/>
      <c r="J5" s="56"/>
      <c r="K5" s="56"/>
    </row>
    <row r="6" s="47" customFormat="1" spans="1:11">
      <c r="A6" s="61" t="s">
        <v>45</v>
      </c>
      <c r="B6" s="62"/>
      <c r="C6" s="50" t="s">
        <v>491</v>
      </c>
      <c r="D6" s="63" t="s">
        <v>46</v>
      </c>
      <c r="E6" s="64"/>
      <c r="F6" s="65">
        <v>44310</v>
      </c>
      <c r="G6" s="66"/>
      <c r="H6" s="63" t="s">
        <v>48</v>
      </c>
      <c r="I6" s="64"/>
      <c r="J6" s="73" t="s">
        <v>49</v>
      </c>
      <c r="K6" s="54"/>
    </row>
    <row r="7" s="47" customFormat="1" spans="1:11">
      <c r="A7" s="60"/>
      <c r="B7" s="60"/>
      <c r="C7" s="60"/>
      <c r="D7" s="60"/>
      <c r="E7" s="60"/>
      <c r="F7" s="56"/>
      <c r="G7" s="56"/>
      <c r="H7" s="56"/>
      <c r="I7" s="56"/>
      <c r="J7" s="56"/>
      <c r="K7" s="56"/>
    </row>
    <row r="8" s="47" customFormat="1" spans="1:11">
      <c r="A8" s="67" t="s">
        <v>50</v>
      </c>
      <c r="B8" s="68" t="s">
        <v>51</v>
      </c>
      <c r="C8" s="69"/>
      <c r="D8" s="70"/>
      <c r="E8" s="60"/>
      <c r="F8" s="71"/>
      <c r="G8" s="71"/>
      <c r="H8" s="71"/>
      <c r="I8" s="71"/>
      <c r="J8" s="71"/>
      <c r="K8" s="71"/>
    </row>
    <row r="9" s="47" customFormat="1" spans="1:11">
      <c r="A9" s="72">
        <v>1</v>
      </c>
      <c r="B9" s="73" t="s">
        <v>52</v>
      </c>
      <c r="C9" s="53"/>
      <c r="D9" s="54"/>
      <c r="E9" s="56"/>
      <c r="F9" s="74" t="s">
        <v>53</v>
      </c>
      <c r="G9" s="75">
        <f>COUNTA(A15:A40)</f>
        <v>13</v>
      </c>
      <c r="H9" s="74" t="s">
        <v>54</v>
      </c>
      <c r="I9" s="75">
        <f>COUNTIF(I15:I40,H9)</f>
        <v>5</v>
      </c>
      <c r="J9" s="71"/>
      <c r="K9" s="71"/>
    </row>
    <row r="10" s="47" customFormat="1" spans="1:11">
      <c r="A10" s="72">
        <v>2</v>
      </c>
      <c r="B10" s="73" t="s">
        <v>576</v>
      </c>
      <c r="C10" s="53"/>
      <c r="D10" s="54"/>
      <c r="E10" s="56"/>
      <c r="F10" s="74" t="s">
        <v>55</v>
      </c>
      <c r="G10" s="75">
        <f>COUNTIF(J15:J40,"Pass")</f>
        <v>7</v>
      </c>
      <c r="H10" s="74" t="s">
        <v>56</v>
      </c>
      <c r="I10" s="75">
        <f>COUNTIF(I15:I40,H10)</f>
        <v>4</v>
      </c>
      <c r="J10" s="71"/>
      <c r="K10" s="71"/>
    </row>
    <row r="11" s="47" customFormat="1" spans="1:11">
      <c r="A11" s="72">
        <v>3</v>
      </c>
      <c r="B11" s="73"/>
      <c r="C11" s="53"/>
      <c r="D11" s="54"/>
      <c r="E11" s="56"/>
      <c r="F11" s="74" t="s">
        <v>57</v>
      </c>
      <c r="G11" s="75">
        <f>G9-G10</f>
        <v>6</v>
      </c>
      <c r="H11" s="74" t="s">
        <v>58</v>
      </c>
      <c r="I11" s="75">
        <f>COUNTIF(I15:I40,H11)</f>
        <v>4</v>
      </c>
      <c r="J11" s="71"/>
      <c r="K11" s="71"/>
    </row>
    <row r="12" s="47" customFormat="1" spans="1:11">
      <c r="A12" s="72">
        <v>4</v>
      </c>
      <c r="B12" s="73"/>
      <c r="C12" s="53"/>
      <c r="D12" s="54"/>
      <c r="E12" s="56"/>
      <c r="F12" s="71"/>
      <c r="G12" s="71"/>
      <c r="H12" s="71"/>
      <c r="I12" s="71"/>
      <c r="J12" s="71"/>
      <c r="K12" s="71"/>
    </row>
    <row r="13" s="47" customFormat="1" spans="1:1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="47" customFormat="1" spans="1:11">
      <c r="A14" s="74" t="s">
        <v>59</v>
      </c>
      <c r="B14" s="74" t="s">
        <v>60</v>
      </c>
      <c r="C14" s="74" t="s">
        <v>61</v>
      </c>
      <c r="D14" s="74" t="s">
        <v>62</v>
      </c>
      <c r="E14" s="74" t="s">
        <v>63</v>
      </c>
      <c r="F14" s="74" t="s">
        <v>64</v>
      </c>
      <c r="G14" s="74" t="s">
        <v>65</v>
      </c>
      <c r="H14" s="74" t="s">
        <v>66</v>
      </c>
      <c r="I14" s="74" t="s">
        <v>67</v>
      </c>
      <c r="J14" s="74" t="s">
        <v>68</v>
      </c>
      <c r="K14" s="84"/>
    </row>
    <row r="15" s="47" customFormat="1" ht="28.8" spans="1:10">
      <c r="A15" s="56">
        <v>1</v>
      </c>
      <c r="B15" s="77" t="s">
        <v>737</v>
      </c>
      <c r="C15" s="77" t="s">
        <v>608</v>
      </c>
      <c r="D15" s="77" t="s">
        <v>738</v>
      </c>
      <c r="E15" s="77" t="s">
        <v>610</v>
      </c>
      <c r="F15" s="77"/>
      <c r="G15" s="77" t="s">
        <v>611</v>
      </c>
      <c r="H15" s="78" t="s">
        <v>612</v>
      </c>
      <c r="I15" s="77" t="s">
        <v>54</v>
      </c>
      <c r="J15" s="77" t="s">
        <v>49</v>
      </c>
    </row>
    <row r="16" s="47" customFormat="1" ht="43.2" spans="1:10">
      <c r="A16" s="56">
        <v>2</v>
      </c>
      <c r="B16" s="77" t="s">
        <v>739</v>
      </c>
      <c r="C16" s="77" t="s">
        <v>614</v>
      </c>
      <c r="D16" s="77" t="s">
        <v>615</v>
      </c>
      <c r="E16" s="77" t="s">
        <v>616</v>
      </c>
      <c r="F16" s="77" t="s">
        <v>740</v>
      </c>
      <c r="G16" s="77" t="s">
        <v>618</v>
      </c>
      <c r="H16" s="77" t="s">
        <v>619</v>
      </c>
      <c r="I16" s="77" t="s">
        <v>54</v>
      </c>
      <c r="J16" s="77" t="s">
        <v>49</v>
      </c>
    </row>
    <row r="17" s="47" customFormat="1" ht="43.2" spans="1:10">
      <c r="A17" s="56">
        <v>3</v>
      </c>
      <c r="B17" s="77" t="s">
        <v>741</v>
      </c>
      <c r="C17" s="77" t="s">
        <v>614</v>
      </c>
      <c r="D17" s="77" t="s">
        <v>621</v>
      </c>
      <c r="E17" s="77" t="s">
        <v>622</v>
      </c>
      <c r="F17" s="77" t="s">
        <v>623</v>
      </c>
      <c r="G17" s="77" t="s">
        <v>624</v>
      </c>
      <c r="H17" s="77" t="s">
        <v>624</v>
      </c>
      <c r="I17" s="77" t="s">
        <v>56</v>
      </c>
      <c r="J17" s="77" t="s">
        <v>49</v>
      </c>
    </row>
    <row r="18" s="47" customFormat="1" ht="28.8" spans="1:10">
      <c r="A18" s="56">
        <v>4</v>
      </c>
      <c r="B18" s="77" t="s">
        <v>742</v>
      </c>
      <c r="C18" s="77" t="s">
        <v>614</v>
      </c>
      <c r="D18" s="77" t="s">
        <v>626</v>
      </c>
      <c r="E18" s="77" t="s">
        <v>627</v>
      </c>
      <c r="F18" s="77" t="s">
        <v>628</v>
      </c>
      <c r="G18" s="77" t="s">
        <v>624</v>
      </c>
      <c r="H18" s="77" t="s">
        <v>624</v>
      </c>
      <c r="I18" s="77" t="s">
        <v>58</v>
      </c>
      <c r="J18" s="77" t="s">
        <v>84</v>
      </c>
    </row>
    <row r="19" s="47" customFormat="1" ht="43.2" spans="1:10">
      <c r="A19" s="56">
        <v>5</v>
      </c>
      <c r="B19" s="77" t="s">
        <v>743</v>
      </c>
      <c r="C19" s="77" t="s">
        <v>630</v>
      </c>
      <c r="D19" s="77" t="s">
        <v>631</v>
      </c>
      <c r="E19" s="77" t="s">
        <v>632</v>
      </c>
      <c r="F19" s="77" t="s">
        <v>744</v>
      </c>
      <c r="G19" s="77" t="s">
        <v>634</v>
      </c>
      <c r="H19" s="77" t="s">
        <v>635</v>
      </c>
      <c r="I19" s="77" t="s">
        <v>54</v>
      </c>
      <c r="J19" s="77" t="s">
        <v>49</v>
      </c>
    </row>
    <row r="20" s="47" customFormat="1" ht="43.2" spans="1:10">
      <c r="A20" s="56">
        <v>6</v>
      </c>
      <c r="B20" s="77" t="s">
        <v>745</v>
      </c>
      <c r="C20" s="77" t="s">
        <v>630</v>
      </c>
      <c r="D20" s="77" t="s">
        <v>637</v>
      </c>
      <c r="E20" s="77" t="s">
        <v>638</v>
      </c>
      <c r="F20" s="77" t="s">
        <v>623</v>
      </c>
      <c r="G20" s="77" t="s">
        <v>624</v>
      </c>
      <c r="H20" s="77" t="s">
        <v>624</v>
      </c>
      <c r="I20" s="77" t="s">
        <v>56</v>
      </c>
      <c r="J20" s="77" t="s">
        <v>49</v>
      </c>
    </row>
    <row r="21" s="47" customFormat="1" ht="28.8" spans="1:10">
      <c r="A21" s="56">
        <v>7</v>
      </c>
      <c r="B21" s="77" t="s">
        <v>746</v>
      </c>
      <c r="C21" s="77" t="s">
        <v>630</v>
      </c>
      <c r="D21" s="77" t="s">
        <v>640</v>
      </c>
      <c r="E21" s="77" t="s">
        <v>627</v>
      </c>
      <c r="F21" s="77" t="s">
        <v>628</v>
      </c>
      <c r="G21" s="77" t="s">
        <v>624</v>
      </c>
      <c r="H21" s="77" t="s">
        <v>624</v>
      </c>
      <c r="I21" s="77" t="s">
        <v>58</v>
      </c>
      <c r="J21" s="77" t="s">
        <v>84</v>
      </c>
    </row>
    <row r="22" s="47" customFormat="1" ht="43.2" spans="1:10">
      <c r="A22" s="56">
        <v>8</v>
      </c>
      <c r="B22" s="77" t="s">
        <v>747</v>
      </c>
      <c r="C22" s="77" t="s">
        <v>642</v>
      </c>
      <c r="D22" s="77" t="s">
        <v>643</v>
      </c>
      <c r="E22" s="77" t="s">
        <v>644</v>
      </c>
      <c r="F22" s="77" t="s">
        <v>645</v>
      </c>
      <c r="G22" s="77" t="s">
        <v>646</v>
      </c>
      <c r="H22" s="77" t="s">
        <v>647</v>
      </c>
      <c r="I22" s="77" t="s">
        <v>54</v>
      </c>
      <c r="J22" s="77" t="s">
        <v>49</v>
      </c>
    </row>
    <row r="23" s="47" customFormat="1" ht="28.8" spans="1:10">
      <c r="A23" s="56">
        <v>9</v>
      </c>
      <c r="B23" s="77" t="s">
        <v>737</v>
      </c>
      <c r="C23" s="77" t="s">
        <v>642</v>
      </c>
      <c r="D23" s="77" t="s">
        <v>649</v>
      </c>
      <c r="E23" s="77" t="s">
        <v>650</v>
      </c>
      <c r="F23" s="77" t="s">
        <v>651</v>
      </c>
      <c r="G23" s="77" t="s">
        <v>624</v>
      </c>
      <c r="H23" s="77" t="s">
        <v>624</v>
      </c>
      <c r="I23" s="77" t="s">
        <v>56</v>
      </c>
      <c r="J23" s="77" t="s">
        <v>84</v>
      </c>
    </row>
    <row r="24" s="47" customFormat="1" ht="28.8" spans="1:10">
      <c r="A24" s="56">
        <v>10</v>
      </c>
      <c r="B24" s="77" t="s">
        <v>737</v>
      </c>
      <c r="C24" s="77" t="s">
        <v>642</v>
      </c>
      <c r="D24" s="77" t="s">
        <v>653</v>
      </c>
      <c r="E24" s="77" t="s">
        <v>654</v>
      </c>
      <c r="F24" s="77" t="s">
        <v>655</v>
      </c>
      <c r="G24" s="77" t="s">
        <v>624</v>
      </c>
      <c r="H24" s="77" t="s">
        <v>624</v>
      </c>
      <c r="I24" s="77" t="s">
        <v>58</v>
      </c>
      <c r="J24" s="77" t="s">
        <v>84</v>
      </c>
    </row>
    <row r="25" s="47" customFormat="1" ht="57.6" spans="1:10">
      <c r="A25" s="56">
        <v>11</v>
      </c>
      <c r="B25" s="77" t="s">
        <v>737</v>
      </c>
      <c r="C25" s="77" t="s">
        <v>657</v>
      </c>
      <c r="D25" s="77" t="s">
        <v>748</v>
      </c>
      <c r="E25" s="77" t="s">
        <v>659</v>
      </c>
      <c r="F25" s="77" t="s">
        <v>749</v>
      </c>
      <c r="G25" s="79" t="s">
        <v>356</v>
      </c>
      <c r="H25" s="79" t="s">
        <v>356</v>
      </c>
      <c r="I25" s="80" t="s">
        <v>54</v>
      </c>
      <c r="J25" s="80" t="s">
        <v>49</v>
      </c>
    </row>
    <row r="26" s="47" customFormat="1" ht="28.8" spans="1:10">
      <c r="A26" s="56">
        <v>12</v>
      </c>
      <c r="B26" s="77" t="s">
        <v>737</v>
      </c>
      <c r="C26" s="77" t="s">
        <v>657</v>
      </c>
      <c r="D26" s="77" t="s">
        <v>750</v>
      </c>
      <c r="E26" s="77" t="s">
        <v>662</v>
      </c>
      <c r="F26" s="77" t="s">
        <v>651</v>
      </c>
      <c r="G26" s="80" t="s">
        <v>624</v>
      </c>
      <c r="H26" s="80" t="s">
        <v>624</v>
      </c>
      <c r="I26" s="80" t="s">
        <v>56</v>
      </c>
      <c r="J26" s="80" t="s">
        <v>84</v>
      </c>
    </row>
    <row r="27" s="47" customFormat="1" ht="28.8" spans="1:10">
      <c r="A27" s="56">
        <v>13</v>
      </c>
      <c r="B27" s="77" t="s">
        <v>737</v>
      </c>
      <c r="C27" s="77" t="s">
        <v>657</v>
      </c>
      <c r="D27" s="77" t="s">
        <v>751</v>
      </c>
      <c r="E27" s="77" t="s">
        <v>665</v>
      </c>
      <c r="F27" s="77" t="s">
        <v>655</v>
      </c>
      <c r="G27" s="80" t="s">
        <v>624</v>
      </c>
      <c r="H27" s="80" t="s">
        <v>624</v>
      </c>
      <c r="I27" s="80" t="s">
        <v>58</v>
      </c>
      <c r="J27" s="80" t="s">
        <v>84</v>
      </c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workbookViewId="0">
      <selection activeCell="C2" sqref="C2"/>
    </sheetView>
  </sheetViews>
  <sheetFormatPr defaultColWidth="9" defaultRowHeight="14.4"/>
  <cols>
    <col min="1" max="1" width="9" style="47"/>
    <col min="2" max="2" width="13" style="47" customWidth="1"/>
    <col min="3" max="3" width="9" style="47"/>
    <col min="4" max="4" width="11.6296296296296" style="47" customWidth="1"/>
    <col min="5" max="5" width="24.5" style="47" customWidth="1"/>
    <col min="6" max="6" width="34.8796296296296" style="47" customWidth="1"/>
    <col min="7" max="7" width="26.5" style="47" customWidth="1"/>
    <col min="8" max="8" width="22.75" style="47" customWidth="1"/>
    <col min="9" max="16384" width="9" style="47"/>
  </cols>
  <sheetData>
    <row r="1" s="47" customFormat="1" ht="14.25" customHeight="1" spans="1:11">
      <c r="A1" s="48" t="s">
        <v>35</v>
      </c>
      <c r="B1" s="49"/>
      <c r="C1" s="50" t="s">
        <v>752</v>
      </c>
      <c r="D1" s="51" t="s">
        <v>37</v>
      </c>
      <c r="E1" s="49"/>
      <c r="F1" s="52" t="s">
        <v>753</v>
      </c>
      <c r="G1" s="53"/>
      <c r="H1" s="53"/>
      <c r="I1" s="53"/>
      <c r="J1" s="53"/>
      <c r="K1" s="54"/>
    </row>
    <row r="2" s="47" customFormat="1" ht="14.25" customHeight="1" spans="1:11">
      <c r="A2" s="48" t="s">
        <v>39</v>
      </c>
      <c r="B2" s="49"/>
      <c r="C2" s="50" t="s">
        <v>491</v>
      </c>
      <c r="D2" s="51" t="s">
        <v>41</v>
      </c>
      <c r="E2" s="49"/>
      <c r="F2" s="52" t="s">
        <v>491</v>
      </c>
      <c r="G2" s="54"/>
      <c r="H2" s="55" t="s">
        <v>42</v>
      </c>
      <c r="I2" s="81"/>
      <c r="J2" s="82" t="s">
        <v>43</v>
      </c>
      <c r="K2" s="83"/>
    </row>
    <row r="3" s="47" customFormat="1" spans="1:1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</row>
    <row r="4" s="47" customFormat="1" ht="14.25" customHeight="1" spans="1:11">
      <c r="A4" s="57" t="s">
        <v>44</v>
      </c>
      <c r="B4" s="58"/>
      <c r="C4" s="59"/>
      <c r="D4" s="60"/>
      <c r="E4" s="60"/>
      <c r="F4" s="60"/>
      <c r="G4" s="56"/>
      <c r="H4" s="56"/>
      <c r="I4" s="56"/>
      <c r="J4" s="56"/>
      <c r="K4" s="56"/>
    </row>
    <row r="5" s="47" customFormat="1" spans="1:11">
      <c r="A5" s="60"/>
      <c r="B5" s="60"/>
      <c r="C5" s="60"/>
      <c r="D5" s="60"/>
      <c r="E5" s="60"/>
      <c r="F5" s="60"/>
      <c r="G5" s="56"/>
      <c r="H5" s="56"/>
      <c r="I5" s="56"/>
      <c r="J5" s="56"/>
      <c r="K5" s="56"/>
    </row>
    <row r="6" s="47" customFormat="1" ht="14.25" customHeight="1" spans="1:11">
      <c r="A6" s="61" t="s">
        <v>45</v>
      </c>
      <c r="B6" s="62"/>
      <c r="C6" s="50" t="s">
        <v>491</v>
      </c>
      <c r="D6" s="63" t="s">
        <v>46</v>
      </c>
      <c r="E6" s="64"/>
      <c r="F6" s="65">
        <v>44310</v>
      </c>
      <c r="G6" s="66"/>
      <c r="H6" s="63" t="s">
        <v>48</v>
      </c>
      <c r="I6" s="64"/>
      <c r="J6" s="73" t="s">
        <v>49</v>
      </c>
      <c r="K6" s="54"/>
    </row>
    <row r="7" s="47" customFormat="1" spans="1:11">
      <c r="A7" s="60"/>
      <c r="B7" s="60"/>
      <c r="C7" s="60"/>
      <c r="D7" s="60"/>
      <c r="E7" s="60"/>
      <c r="F7" s="56"/>
      <c r="G7" s="56"/>
      <c r="H7" s="56"/>
      <c r="I7" s="56"/>
      <c r="J7" s="56"/>
      <c r="K7" s="56"/>
    </row>
    <row r="8" s="47" customFormat="1" ht="14.25" customHeight="1" spans="1:11">
      <c r="A8" s="67" t="s">
        <v>50</v>
      </c>
      <c r="B8" s="68" t="s">
        <v>51</v>
      </c>
      <c r="C8" s="69"/>
      <c r="D8" s="70"/>
      <c r="E8" s="60"/>
      <c r="F8" s="71"/>
      <c r="G8" s="71"/>
      <c r="H8" s="71"/>
      <c r="I8" s="71"/>
      <c r="J8" s="71"/>
      <c r="K8" s="71"/>
    </row>
    <row r="9" s="47" customFormat="1" ht="14.25" customHeight="1" spans="1:11">
      <c r="A9" s="72">
        <v>1</v>
      </c>
      <c r="B9" s="73" t="s">
        <v>52</v>
      </c>
      <c r="C9" s="53"/>
      <c r="D9" s="54"/>
      <c r="E9" s="56"/>
      <c r="F9" s="74" t="s">
        <v>53</v>
      </c>
      <c r="G9" s="75">
        <f>COUNTA(A15:A40)</f>
        <v>23</v>
      </c>
      <c r="H9" s="74" t="s">
        <v>54</v>
      </c>
      <c r="I9" s="75">
        <f>COUNTIF(I15:I40,H9)</f>
        <v>8</v>
      </c>
      <c r="J9" s="71"/>
      <c r="K9" s="71"/>
    </row>
    <row r="10" s="47" customFormat="1" spans="1:11">
      <c r="A10" s="72">
        <v>2</v>
      </c>
      <c r="B10" s="73"/>
      <c r="C10" s="53"/>
      <c r="D10" s="54"/>
      <c r="E10" s="56"/>
      <c r="F10" s="74" t="s">
        <v>55</v>
      </c>
      <c r="G10" s="75">
        <v>15</v>
      </c>
      <c r="H10" s="74" t="s">
        <v>56</v>
      </c>
      <c r="I10" s="75">
        <f>COUNTIF(I15:I40,H10)</f>
        <v>8</v>
      </c>
      <c r="J10" s="71"/>
      <c r="K10" s="71"/>
    </row>
    <row r="11" s="47" customFormat="1" spans="1:11">
      <c r="A11" s="72">
        <v>3</v>
      </c>
      <c r="B11" s="73"/>
      <c r="C11" s="53"/>
      <c r="D11" s="54"/>
      <c r="E11" s="56"/>
      <c r="F11" s="74" t="s">
        <v>57</v>
      </c>
      <c r="G11" s="75">
        <f>G9-G10</f>
        <v>8</v>
      </c>
      <c r="H11" s="74" t="s">
        <v>58</v>
      </c>
      <c r="I11" s="75">
        <f>COUNTIF(I15:I40,H11)</f>
        <v>7</v>
      </c>
      <c r="J11" s="71"/>
      <c r="K11" s="71"/>
    </row>
    <row r="12" s="47" customFormat="1" spans="1:11">
      <c r="A12" s="72">
        <v>4</v>
      </c>
      <c r="B12" s="73"/>
      <c r="C12" s="53"/>
      <c r="D12" s="54"/>
      <c r="E12" s="56"/>
      <c r="F12" s="71"/>
      <c r="G12" s="71"/>
      <c r="H12" s="71"/>
      <c r="I12" s="71"/>
      <c r="J12" s="71"/>
      <c r="K12" s="71"/>
    </row>
    <row r="13" s="47" customFormat="1" spans="1:1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="47" customFormat="1" ht="24" spans="1:11">
      <c r="A14" s="74" t="s">
        <v>59</v>
      </c>
      <c r="B14" s="74" t="s">
        <v>60</v>
      </c>
      <c r="C14" s="74" t="s">
        <v>61</v>
      </c>
      <c r="D14" s="74" t="s">
        <v>62</v>
      </c>
      <c r="E14" s="74" t="s">
        <v>63</v>
      </c>
      <c r="F14" s="74" t="s">
        <v>64</v>
      </c>
      <c r="G14" s="74" t="s">
        <v>65</v>
      </c>
      <c r="H14" s="74" t="s">
        <v>66</v>
      </c>
      <c r="I14" s="74" t="s">
        <v>67</v>
      </c>
      <c r="J14" s="74" t="s">
        <v>68</v>
      </c>
      <c r="K14" s="84"/>
    </row>
    <row r="15" s="47" customFormat="1" ht="28.8" spans="1:10">
      <c r="A15" s="86">
        <v>1</v>
      </c>
      <c r="B15" s="87" t="s">
        <v>754</v>
      </c>
      <c r="C15" s="87" t="s">
        <v>755</v>
      </c>
      <c r="D15" s="87" t="s">
        <v>756</v>
      </c>
      <c r="E15" s="87" t="s">
        <v>757</v>
      </c>
      <c r="F15" s="87" t="s">
        <v>758</v>
      </c>
      <c r="G15" s="87" t="s">
        <v>759</v>
      </c>
      <c r="H15" s="87" t="s">
        <v>505</v>
      </c>
      <c r="I15" s="87" t="s">
        <v>58</v>
      </c>
      <c r="J15" s="87" t="s">
        <v>49</v>
      </c>
    </row>
    <row r="16" s="47" customFormat="1" ht="28.8" spans="1:10">
      <c r="A16" s="86">
        <v>2</v>
      </c>
      <c r="B16" s="87" t="s">
        <v>760</v>
      </c>
      <c r="C16" s="87" t="s">
        <v>761</v>
      </c>
      <c r="D16" s="87" t="s">
        <v>762</v>
      </c>
      <c r="E16" s="87" t="s">
        <v>763</v>
      </c>
      <c r="F16" s="87" t="s">
        <v>764</v>
      </c>
      <c r="G16" s="87" t="s">
        <v>765</v>
      </c>
      <c r="H16" s="87" t="s">
        <v>505</v>
      </c>
      <c r="I16" s="87" t="s">
        <v>58</v>
      </c>
      <c r="J16" s="87" t="s">
        <v>49</v>
      </c>
    </row>
    <row r="17" s="47" customFormat="1" ht="63" customHeight="1" spans="1:10">
      <c r="A17" s="88">
        <v>3</v>
      </c>
      <c r="B17" s="87" t="s">
        <v>766</v>
      </c>
      <c r="C17" s="87" t="s">
        <v>493</v>
      </c>
      <c r="D17" s="87" t="s">
        <v>494</v>
      </c>
      <c r="E17" s="87" t="s">
        <v>767</v>
      </c>
      <c r="F17" s="87" t="s">
        <v>768</v>
      </c>
      <c r="G17" s="87" t="s">
        <v>769</v>
      </c>
      <c r="H17" s="87" t="s">
        <v>770</v>
      </c>
      <c r="I17" s="87" t="s">
        <v>54</v>
      </c>
      <c r="J17" s="87" t="s">
        <v>49</v>
      </c>
    </row>
    <row r="18" s="47" customFormat="1" ht="28.8" spans="1:10">
      <c r="A18" s="88">
        <v>4</v>
      </c>
      <c r="B18" s="87" t="s">
        <v>771</v>
      </c>
      <c r="C18" s="87" t="s">
        <v>772</v>
      </c>
      <c r="D18" s="87" t="s">
        <v>773</v>
      </c>
      <c r="E18" s="87" t="s">
        <v>774</v>
      </c>
      <c r="F18" s="87" t="s">
        <v>775</v>
      </c>
      <c r="G18" s="87" t="s">
        <v>776</v>
      </c>
      <c r="H18" s="87" t="s">
        <v>505</v>
      </c>
      <c r="I18" s="87" t="s">
        <v>58</v>
      </c>
      <c r="J18" s="87" t="s">
        <v>49</v>
      </c>
    </row>
    <row r="19" s="47" customFormat="1" ht="28.8" spans="1:10">
      <c r="A19" s="88">
        <v>5</v>
      </c>
      <c r="B19" s="87" t="s">
        <v>777</v>
      </c>
      <c r="C19" s="87" t="s">
        <v>778</v>
      </c>
      <c r="D19" s="87" t="s">
        <v>779</v>
      </c>
      <c r="E19" s="87" t="s">
        <v>780</v>
      </c>
      <c r="F19" s="87" t="s">
        <v>781</v>
      </c>
      <c r="G19" s="87" t="s">
        <v>782</v>
      </c>
      <c r="H19" s="87" t="s">
        <v>505</v>
      </c>
      <c r="I19" s="87" t="s">
        <v>58</v>
      </c>
      <c r="J19" s="87" t="s">
        <v>49</v>
      </c>
    </row>
    <row r="20" s="47" customFormat="1" ht="28.8" spans="1:10">
      <c r="A20" s="88">
        <v>6</v>
      </c>
      <c r="B20" s="87" t="s">
        <v>783</v>
      </c>
      <c r="C20" s="87" t="s">
        <v>784</v>
      </c>
      <c r="D20" s="87" t="s">
        <v>785</v>
      </c>
      <c r="E20" s="87" t="s">
        <v>786</v>
      </c>
      <c r="F20" s="87" t="s">
        <v>787</v>
      </c>
      <c r="G20" s="87" t="s">
        <v>788</v>
      </c>
      <c r="H20" s="87" t="s">
        <v>505</v>
      </c>
      <c r="I20" s="87" t="s">
        <v>58</v>
      </c>
      <c r="J20" s="87" t="s">
        <v>49</v>
      </c>
    </row>
    <row r="21" s="47" customFormat="1" ht="28.8" spans="1:10">
      <c r="A21" s="88">
        <v>7</v>
      </c>
      <c r="B21" s="87" t="s">
        <v>789</v>
      </c>
      <c r="C21" s="87" t="s">
        <v>790</v>
      </c>
      <c r="D21" s="87" t="s">
        <v>791</v>
      </c>
      <c r="E21" s="87" t="s">
        <v>792</v>
      </c>
      <c r="F21" s="87" t="s">
        <v>793</v>
      </c>
      <c r="G21" s="87" t="s">
        <v>794</v>
      </c>
      <c r="H21" s="87" t="s">
        <v>505</v>
      </c>
      <c r="I21" s="87" t="s">
        <v>58</v>
      </c>
      <c r="J21" s="87" t="s">
        <v>49</v>
      </c>
    </row>
    <row r="22" s="47" customFormat="1" ht="28.8" spans="1:10">
      <c r="A22" s="88">
        <v>8</v>
      </c>
      <c r="B22" s="87" t="s">
        <v>795</v>
      </c>
      <c r="C22" s="87" t="s">
        <v>796</v>
      </c>
      <c r="D22" s="87" t="s">
        <v>797</v>
      </c>
      <c r="E22" s="87" t="s">
        <v>798</v>
      </c>
      <c r="F22" s="87" t="s">
        <v>799</v>
      </c>
      <c r="G22" s="87" t="s">
        <v>800</v>
      </c>
      <c r="H22" s="87" t="s">
        <v>505</v>
      </c>
      <c r="I22" s="87" t="s">
        <v>58</v>
      </c>
      <c r="J22" s="87" t="s">
        <v>49</v>
      </c>
    </row>
    <row r="23" s="47" customFormat="1" ht="28.8" spans="1:10">
      <c r="A23" s="88">
        <v>9</v>
      </c>
      <c r="B23" s="87" t="s">
        <v>801</v>
      </c>
      <c r="C23" s="87" t="s">
        <v>802</v>
      </c>
      <c r="D23" s="87" t="s">
        <v>803</v>
      </c>
      <c r="E23" s="87" t="s">
        <v>804</v>
      </c>
      <c r="F23" s="87" t="s">
        <v>805</v>
      </c>
      <c r="G23" s="87" t="s">
        <v>806</v>
      </c>
      <c r="H23" s="87" t="s">
        <v>807</v>
      </c>
      <c r="I23" s="87" t="s">
        <v>54</v>
      </c>
      <c r="J23" s="87" t="s">
        <v>49</v>
      </c>
    </row>
    <row r="24" s="47" customFormat="1" ht="28.8" spans="1:10">
      <c r="A24" s="88">
        <v>10</v>
      </c>
      <c r="B24" s="87" t="s">
        <v>808</v>
      </c>
      <c r="C24" s="87" t="s">
        <v>809</v>
      </c>
      <c r="D24" s="87" t="s">
        <v>810</v>
      </c>
      <c r="E24" s="87" t="s">
        <v>811</v>
      </c>
      <c r="F24" s="87" t="s">
        <v>812</v>
      </c>
      <c r="G24" s="87" t="s">
        <v>813</v>
      </c>
      <c r="H24" s="87" t="s">
        <v>814</v>
      </c>
      <c r="I24" s="87" t="s">
        <v>54</v>
      </c>
      <c r="J24" s="87" t="s">
        <v>49</v>
      </c>
    </row>
    <row r="25" s="47" customFormat="1" ht="43.2" spans="1:10">
      <c r="A25" s="88">
        <v>11</v>
      </c>
      <c r="B25" s="87" t="s">
        <v>815</v>
      </c>
      <c r="C25" s="87" t="s">
        <v>816</v>
      </c>
      <c r="D25" s="87" t="s">
        <v>817</v>
      </c>
      <c r="E25" s="87" t="s">
        <v>818</v>
      </c>
      <c r="F25" s="87" t="s">
        <v>819</v>
      </c>
      <c r="G25" s="87" t="s">
        <v>820</v>
      </c>
      <c r="H25" s="87" t="s">
        <v>551</v>
      </c>
      <c r="I25" s="87" t="s">
        <v>54</v>
      </c>
      <c r="J25" s="87" t="s">
        <v>49</v>
      </c>
    </row>
    <row r="26" s="47" customFormat="1" ht="28.8" spans="1:10">
      <c r="A26" s="88">
        <v>12</v>
      </c>
      <c r="B26" s="87" t="s">
        <v>821</v>
      </c>
      <c r="C26" s="87" t="s">
        <v>822</v>
      </c>
      <c r="D26" s="87" t="s">
        <v>823</v>
      </c>
      <c r="E26" s="87" t="s">
        <v>824</v>
      </c>
      <c r="F26" s="87" t="s">
        <v>825</v>
      </c>
      <c r="G26" s="87" t="s">
        <v>826</v>
      </c>
      <c r="H26" s="87" t="s">
        <v>827</v>
      </c>
      <c r="I26" s="87" t="s">
        <v>54</v>
      </c>
      <c r="J26" s="87" t="s">
        <v>49</v>
      </c>
    </row>
    <row r="27" s="47" customFormat="1" ht="28.8" spans="1:10">
      <c r="A27" s="88">
        <v>13</v>
      </c>
      <c r="B27" s="87" t="s">
        <v>828</v>
      </c>
      <c r="C27" s="87" t="s">
        <v>829</v>
      </c>
      <c r="D27" s="87" t="s">
        <v>830</v>
      </c>
      <c r="E27" s="87" t="s">
        <v>831</v>
      </c>
      <c r="F27" s="87" t="s">
        <v>832</v>
      </c>
      <c r="G27" s="87" t="s">
        <v>833</v>
      </c>
      <c r="H27" s="87" t="s">
        <v>544</v>
      </c>
      <c r="I27" s="87" t="s">
        <v>54</v>
      </c>
      <c r="J27" s="87" t="s">
        <v>49</v>
      </c>
    </row>
    <row r="28" s="47" customFormat="1" ht="28.8" spans="1:10">
      <c r="A28" s="88">
        <v>14</v>
      </c>
      <c r="B28" s="87" t="s">
        <v>834</v>
      </c>
      <c r="C28" s="87" t="s">
        <v>835</v>
      </c>
      <c r="D28" s="87" t="s">
        <v>836</v>
      </c>
      <c r="E28" s="87" t="s">
        <v>837</v>
      </c>
      <c r="F28" s="87" t="s">
        <v>838</v>
      </c>
      <c r="G28" s="87" t="s">
        <v>839</v>
      </c>
      <c r="H28" s="87" t="s">
        <v>840</v>
      </c>
      <c r="I28" s="87" t="s">
        <v>54</v>
      </c>
      <c r="J28" s="87" t="s">
        <v>49</v>
      </c>
    </row>
    <row r="29" s="47" customFormat="1" ht="28.8" spans="1:10">
      <c r="A29" s="88">
        <v>15</v>
      </c>
      <c r="B29" s="87" t="s">
        <v>841</v>
      </c>
      <c r="C29" s="87" t="s">
        <v>842</v>
      </c>
      <c r="D29" s="87" t="s">
        <v>843</v>
      </c>
      <c r="E29" s="87" t="s">
        <v>844</v>
      </c>
      <c r="F29" s="87" t="s">
        <v>845</v>
      </c>
      <c r="G29" s="87" t="s">
        <v>846</v>
      </c>
      <c r="H29" s="87" t="s">
        <v>847</v>
      </c>
      <c r="I29" s="87" t="s">
        <v>54</v>
      </c>
      <c r="J29" s="87" t="s">
        <v>49</v>
      </c>
    </row>
    <row r="30" s="47" customFormat="1" ht="43.2" spans="1:10">
      <c r="A30" s="88">
        <v>16</v>
      </c>
      <c r="B30" s="87" t="s">
        <v>848</v>
      </c>
      <c r="C30" s="87" t="s">
        <v>802</v>
      </c>
      <c r="D30" s="87" t="s">
        <v>849</v>
      </c>
      <c r="E30" s="87" t="s">
        <v>850</v>
      </c>
      <c r="F30" s="87" t="s">
        <v>851</v>
      </c>
      <c r="G30" s="87" t="s">
        <v>852</v>
      </c>
      <c r="H30" s="87" t="s">
        <v>558</v>
      </c>
      <c r="I30" s="87" t="s">
        <v>56</v>
      </c>
      <c r="J30" s="87" t="s">
        <v>84</v>
      </c>
    </row>
    <row r="31" s="47" customFormat="1" ht="43.2" spans="1:10">
      <c r="A31" s="88">
        <v>17</v>
      </c>
      <c r="B31" s="87" t="s">
        <v>853</v>
      </c>
      <c r="C31" s="87" t="s">
        <v>809</v>
      </c>
      <c r="D31" s="87" t="s">
        <v>854</v>
      </c>
      <c r="E31" s="87" t="s">
        <v>855</v>
      </c>
      <c r="F31" s="87" t="s">
        <v>856</v>
      </c>
      <c r="G31" s="87" t="s">
        <v>852</v>
      </c>
      <c r="H31" s="87" t="s">
        <v>558</v>
      </c>
      <c r="I31" s="87" t="s">
        <v>56</v>
      </c>
      <c r="J31" s="87" t="s">
        <v>84</v>
      </c>
    </row>
    <row r="32" s="47" customFormat="1" ht="43.2" spans="1:10">
      <c r="A32" s="88">
        <v>18</v>
      </c>
      <c r="B32" s="87" t="s">
        <v>857</v>
      </c>
      <c r="C32" s="87" t="s">
        <v>816</v>
      </c>
      <c r="D32" s="87" t="s">
        <v>858</v>
      </c>
      <c r="E32" s="87" t="s">
        <v>859</v>
      </c>
      <c r="F32" s="87" t="s">
        <v>860</v>
      </c>
      <c r="G32" s="89" t="s">
        <v>852</v>
      </c>
      <c r="H32" s="87" t="s">
        <v>558</v>
      </c>
      <c r="I32" s="87" t="s">
        <v>56</v>
      </c>
      <c r="J32" s="87" t="s">
        <v>84</v>
      </c>
    </row>
    <row r="33" s="47" customFormat="1" ht="43.2" spans="1:10">
      <c r="A33" s="88">
        <v>19</v>
      </c>
      <c r="B33" s="87" t="s">
        <v>861</v>
      </c>
      <c r="C33" s="87" t="s">
        <v>822</v>
      </c>
      <c r="D33" s="87" t="s">
        <v>862</v>
      </c>
      <c r="E33" s="87" t="s">
        <v>863</v>
      </c>
      <c r="F33" s="87" t="s">
        <v>864</v>
      </c>
      <c r="G33" s="87" t="s">
        <v>852</v>
      </c>
      <c r="H33" s="87" t="s">
        <v>558</v>
      </c>
      <c r="I33" s="87" t="s">
        <v>56</v>
      </c>
      <c r="J33" s="87" t="s">
        <v>84</v>
      </c>
    </row>
    <row r="34" s="47" customFormat="1" ht="43.2" spans="1:10">
      <c r="A34" s="88">
        <v>20</v>
      </c>
      <c r="B34" s="87" t="s">
        <v>865</v>
      </c>
      <c r="C34" s="87" t="s">
        <v>829</v>
      </c>
      <c r="D34" s="87" t="s">
        <v>866</v>
      </c>
      <c r="E34" s="87" t="s">
        <v>867</v>
      </c>
      <c r="F34" s="87" t="s">
        <v>868</v>
      </c>
      <c r="G34" s="87" t="s">
        <v>852</v>
      </c>
      <c r="H34" s="87" t="s">
        <v>558</v>
      </c>
      <c r="I34" s="87" t="s">
        <v>56</v>
      </c>
      <c r="J34" s="87" t="s">
        <v>84</v>
      </c>
    </row>
    <row r="35" s="47" customFormat="1" ht="43.2" spans="1:10">
      <c r="A35" s="88">
        <v>21</v>
      </c>
      <c r="B35" s="87" t="s">
        <v>869</v>
      </c>
      <c r="C35" s="87" t="s">
        <v>835</v>
      </c>
      <c r="D35" s="87" t="s">
        <v>870</v>
      </c>
      <c r="E35" s="87" t="s">
        <v>871</v>
      </c>
      <c r="F35" s="87" t="s">
        <v>872</v>
      </c>
      <c r="G35" s="87" t="s">
        <v>852</v>
      </c>
      <c r="H35" s="87" t="s">
        <v>558</v>
      </c>
      <c r="I35" s="87" t="s">
        <v>56</v>
      </c>
      <c r="J35" s="87" t="s">
        <v>84</v>
      </c>
    </row>
    <row r="36" s="47" customFormat="1" ht="43.2" spans="1:10">
      <c r="A36" s="88">
        <v>22</v>
      </c>
      <c r="B36" s="87" t="s">
        <v>873</v>
      </c>
      <c r="C36" s="87" t="s">
        <v>842</v>
      </c>
      <c r="D36" s="87" t="s">
        <v>874</v>
      </c>
      <c r="E36" s="87" t="s">
        <v>875</v>
      </c>
      <c r="F36" s="87" t="s">
        <v>876</v>
      </c>
      <c r="G36" s="87" t="s">
        <v>852</v>
      </c>
      <c r="H36" s="87" t="s">
        <v>558</v>
      </c>
      <c r="I36" s="87" t="s">
        <v>56</v>
      </c>
      <c r="J36" s="87" t="s">
        <v>84</v>
      </c>
    </row>
    <row r="37" s="47" customFormat="1" ht="28.8" spans="1:10">
      <c r="A37" s="88">
        <v>23</v>
      </c>
      <c r="B37" s="87" t="s">
        <v>877</v>
      </c>
      <c r="C37" s="87" t="s">
        <v>842</v>
      </c>
      <c r="D37" s="87" t="s">
        <v>878</v>
      </c>
      <c r="E37" s="87" t="s">
        <v>879</v>
      </c>
      <c r="F37" s="87" t="s">
        <v>880</v>
      </c>
      <c r="G37" s="90" t="s">
        <v>881</v>
      </c>
      <c r="H37" s="87" t="s">
        <v>558</v>
      </c>
      <c r="I37" s="87" t="s">
        <v>56</v>
      </c>
      <c r="J37" s="87" t="s">
        <v>84</v>
      </c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C2" sqref="C2"/>
    </sheetView>
  </sheetViews>
  <sheetFormatPr defaultColWidth="9" defaultRowHeight="14.4"/>
  <cols>
    <col min="1" max="4" width="9" style="47"/>
    <col min="5" max="5" width="25.25" style="47" customWidth="1"/>
    <col min="6" max="7" width="9" style="47"/>
    <col min="8" max="8" width="20.25" style="47" customWidth="1"/>
    <col min="9" max="9" width="9" style="47" customWidth="1"/>
    <col min="10" max="16384" width="9" style="47"/>
  </cols>
  <sheetData>
    <row r="1" s="47" customFormat="1" spans="1:11">
      <c r="A1" s="48" t="s">
        <v>35</v>
      </c>
      <c r="B1" s="49"/>
      <c r="C1" s="50" t="s">
        <v>882</v>
      </c>
      <c r="D1" s="51" t="s">
        <v>37</v>
      </c>
      <c r="E1" s="49"/>
      <c r="F1" s="52" t="s">
        <v>883</v>
      </c>
      <c r="G1" s="53"/>
      <c r="H1" s="53"/>
      <c r="I1" s="53"/>
      <c r="J1" s="53"/>
      <c r="K1" s="54"/>
    </row>
    <row r="2" s="47" customFormat="1" spans="1:11">
      <c r="A2" s="48" t="s">
        <v>39</v>
      </c>
      <c r="B2" s="49"/>
      <c r="C2" s="50" t="s">
        <v>491</v>
      </c>
      <c r="D2" s="51" t="s">
        <v>41</v>
      </c>
      <c r="E2" s="49"/>
      <c r="F2" s="52" t="s">
        <v>491</v>
      </c>
      <c r="G2" s="54"/>
      <c r="H2" s="55" t="s">
        <v>42</v>
      </c>
      <c r="I2" s="81"/>
      <c r="J2" s="82" t="s">
        <v>43</v>
      </c>
      <c r="K2" s="83"/>
    </row>
    <row r="3" s="47" customFormat="1" spans="1:1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</row>
    <row r="4" s="47" customFormat="1" spans="1:11">
      <c r="A4" s="57" t="s">
        <v>44</v>
      </c>
      <c r="B4" s="58"/>
      <c r="C4" s="59"/>
      <c r="D4" s="60"/>
      <c r="E4" s="60"/>
      <c r="F4" s="60"/>
      <c r="G4" s="56"/>
      <c r="H4" s="56"/>
      <c r="I4" s="56"/>
      <c r="J4" s="56"/>
      <c r="K4" s="56"/>
    </row>
    <row r="5" s="47" customFormat="1" spans="1:11">
      <c r="A5" s="60"/>
      <c r="B5" s="60"/>
      <c r="C5" s="60"/>
      <c r="D5" s="60"/>
      <c r="E5" s="60"/>
      <c r="F5" s="60"/>
      <c r="G5" s="56"/>
      <c r="H5" s="56"/>
      <c r="I5" s="56"/>
      <c r="J5" s="56"/>
      <c r="K5" s="56"/>
    </row>
    <row r="6" s="47" customFormat="1" spans="1:11">
      <c r="A6" s="61" t="s">
        <v>45</v>
      </c>
      <c r="B6" s="62"/>
      <c r="C6" s="50" t="s">
        <v>491</v>
      </c>
      <c r="D6" s="63" t="s">
        <v>46</v>
      </c>
      <c r="E6" s="64"/>
      <c r="F6" s="65">
        <v>44310</v>
      </c>
      <c r="G6" s="66"/>
      <c r="H6" s="63" t="s">
        <v>48</v>
      </c>
      <c r="I6" s="64"/>
      <c r="J6" s="73" t="s">
        <v>49</v>
      </c>
      <c r="K6" s="54"/>
    </row>
    <row r="7" s="47" customFormat="1" spans="1:11">
      <c r="A7" s="60"/>
      <c r="B7" s="60"/>
      <c r="C7" s="60"/>
      <c r="D7" s="60"/>
      <c r="E7" s="60"/>
      <c r="F7" s="56"/>
      <c r="G7" s="56"/>
      <c r="H7" s="56"/>
      <c r="I7" s="56"/>
      <c r="J7" s="56"/>
      <c r="K7" s="56"/>
    </row>
    <row r="8" s="47" customFormat="1" spans="1:11">
      <c r="A8" s="67" t="s">
        <v>50</v>
      </c>
      <c r="B8" s="68" t="s">
        <v>51</v>
      </c>
      <c r="C8" s="69"/>
      <c r="D8" s="70"/>
      <c r="E8" s="60"/>
      <c r="F8" s="71"/>
      <c r="G8" s="71"/>
      <c r="H8" s="71"/>
      <c r="I8" s="71"/>
      <c r="J8" s="71"/>
      <c r="K8" s="71"/>
    </row>
    <row r="9" s="47" customFormat="1" spans="1:11">
      <c r="A9" s="72">
        <v>1</v>
      </c>
      <c r="B9" s="73" t="s">
        <v>52</v>
      </c>
      <c r="C9" s="53"/>
      <c r="D9" s="54"/>
      <c r="E9" s="56"/>
      <c r="F9" s="74" t="s">
        <v>53</v>
      </c>
      <c r="G9" s="75">
        <f>COUNTA(A15:A40)</f>
        <v>3</v>
      </c>
      <c r="H9" s="74" t="s">
        <v>54</v>
      </c>
      <c r="I9" s="75">
        <f>COUNTIF(I15:I40,H9)</f>
        <v>3</v>
      </c>
      <c r="J9" s="71"/>
      <c r="K9" s="71"/>
    </row>
    <row r="10" s="47" customFormat="1" spans="1:11">
      <c r="A10" s="72">
        <v>2</v>
      </c>
      <c r="B10" s="73" t="s">
        <v>576</v>
      </c>
      <c r="C10" s="53"/>
      <c r="D10" s="54"/>
      <c r="E10" s="56"/>
      <c r="F10" s="74" t="s">
        <v>55</v>
      </c>
      <c r="G10" s="75">
        <f>COUNTIF(J15:J40,"Pass")</f>
        <v>3</v>
      </c>
      <c r="H10" s="74" t="s">
        <v>56</v>
      </c>
      <c r="I10" s="75">
        <f>COUNTIF(I15:I40,H10)</f>
        <v>0</v>
      </c>
      <c r="J10" s="71"/>
      <c r="K10" s="71"/>
    </row>
    <row r="11" s="47" customFormat="1" spans="1:11">
      <c r="A11" s="72">
        <v>3</v>
      </c>
      <c r="B11" s="73"/>
      <c r="C11" s="53"/>
      <c r="D11" s="54"/>
      <c r="E11" s="56"/>
      <c r="F11" s="74" t="s">
        <v>57</v>
      </c>
      <c r="G11" s="75">
        <f>G9-G10</f>
        <v>0</v>
      </c>
      <c r="H11" s="74" t="s">
        <v>58</v>
      </c>
      <c r="I11" s="75">
        <f>COUNTIF(I15:I40,H11)</f>
        <v>0</v>
      </c>
      <c r="J11" s="71"/>
      <c r="K11" s="71"/>
    </row>
    <row r="12" s="47" customFormat="1" spans="1:11">
      <c r="A12" s="72">
        <v>4</v>
      </c>
      <c r="B12" s="73"/>
      <c r="C12" s="53"/>
      <c r="D12" s="54"/>
      <c r="E12" s="56"/>
      <c r="F12" s="71"/>
      <c r="G12" s="71"/>
      <c r="H12" s="71"/>
      <c r="I12" s="71"/>
      <c r="J12" s="71"/>
      <c r="K12" s="71"/>
    </row>
    <row r="13" s="47" customFormat="1" spans="1:1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="47" customFormat="1" ht="24" spans="1:11">
      <c r="A14" s="74" t="s">
        <v>59</v>
      </c>
      <c r="B14" s="74" t="s">
        <v>60</v>
      </c>
      <c r="C14" s="74" t="s">
        <v>61</v>
      </c>
      <c r="D14" s="74" t="s">
        <v>62</v>
      </c>
      <c r="E14" s="74" t="s">
        <v>63</v>
      </c>
      <c r="F14" s="74" t="s">
        <v>64</v>
      </c>
      <c r="G14" s="74" t="s">
        <v>65</v>
      </c>
      <c r="H14" s="74" t="s">
        <v>66</v>
      </c>
      <c r="I14" s="74" t="s">
        <v>67</v>
      </c>
      <c r="J14" s="74" t="s">
        <v>68</v>
      </c>
      <c r="K14" s="84"/>
    </row>
    <row r="15" s="47" customFormat="1" ht="43.2" spans="1:10">
      <c r="A15" s="56">
        <v>1</v>
      </c>
      <c r="B15" s="77" t="s">
        <v>884</v>
      </c>
      <c r="C15" s="77" t="s">
        <v>885</v>
      </c>
      <c r="D15" s="77" t="s">
        <v>886</v>
      </c>
      <c r="E15" s="77" t="s">
        <v>580</v>
      </c>
      <c r="F15" s="77"/>
      <c r="G15" s="77" t="s">
        <v>581</v>
      </c>
      <c r="H15" s="85" t="s">
        <v>582</v>
      </c>
      <c r="I15" s="77" t="s">
        <v>54</v>
      </c>
      <c r="J15" s="77" t="s">
        <v>49</v>
      </c>
    </row>
    <row r="16" s="47" customFormat="1" ht="43.2" spans="1:10">
      <c r="A16" s="56">
        <v>2</v>
      </c>
      <c r="B16" s="77" t="s">
        <v>887</v>
      </c>
      <c r="C16" s="77" t="s">
        <v>888</v>
      </c>
      <c r="D16" s="77" t="s">
        <v>889</v>
      </c>
      <c r="E16" s="77" t="s">
        <v>603</v>
      </c>
      <c r="F16" s="77" t="s">
        <v>890</v>
      </c>
      <c r="G16" s="77" t="s">
        <v>581</v>
      </c>
      <c r="H16" s="77" t="s">
        <v>582</v>
      </c>
      <c r="I16" s="77" t="s">
        <v>54</v>
      </c>
      <c r="J16" s="77" t="s">
        <v>49</v>
      </c>
    </row>
    <row r="17" s="47" customFormat="1" ht="43.2" spans="1:10">
      <c r="A17" s="56">
        <v>3</v>
      </c>
      <c r="B17" s="77" t="s">
        <v>891</v>
      </c>
      <c r="C17" s="77" t="s">
        <v>892</v>
      </c>
      <c r="D17" s="77" t="s">
        <v>893</v>
      </c>
      <c r="E17" s="77" t="s">
        <v>603</v>
      </c>
      <c r="F17" s="77" t="s">
        <v>894</v>
      </c>
      <c r="G17" s="77" t="s">
        <v>581</v>
      </c>
      <c r="H17" s="77" t="s">
        <v>582</v>
      </c>
      <c r="I17" s="77" t="s">
        <v>54</v>
      </c>
      <c r="J17" s="77" t="s">
        <v>49</v>
      </c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C2" sqref="C2"/>
    </sheetView>
  </sheetViews>
  <sheetFormatPr defaultColWidth="9" defaultRowHeight="14.4"/>
  <cols>
    <col min="1" max="1" width="9" style="47"/>
    <col min="2" max="3" width="12.3796296296296" style="47" customWidth="1"/>
    <col min="4" max="4" width="12.5" style="47" customWidth="1"/>
    <col min="5" max="5" width="30.6296296296296" style="47" customWidth="1"/>
    <col min="6" max="6" width="26.75" style="47" customWidth="1"/>
    <col min="7" max="7" width="19.3796296296296" style="47" customWidth="1"/>
    <col min="8" max="16384" width="9" style="47"/>
  </cols>
  <sheetData>
    <row r="1" s="47" customFormat="1" spans="1:11">
      <c r="A1" s="48" t="s">
        <v>35</v>
      </c>
      <c r="B1" s="49"/>
      <c r="C1" s="50" t="s">
        <v>895</v>
      </c>
      <c r="D1" s="51" t="s">
        <v>37</v>
      </c>
      <c r="E1" s="49"/>
      <c r="F1" s="52" t="s">
        <v>896</v>
      </c>
      <c r="G1" s="53"/>
      <c r="H1" s="53"/>
      <c r="I1" s="53"/>
      <c r="J1" s="53"/>
      <c r="K1" s="54"/>
    </row>
    <row r="2" s="47" customFormat="1" spans="1:11">
      <c r="A2" s="48" t="s">
        <v>39</v>
      </c>
      <c r="B2" s="49"/>
      <c r="C2" s="50" t="s">
        <v>491</v>
      </c>
      <c r="D2" s="51" t="s">
        <v>41</v>
      </c>
      <c r="E2" s="49"/>
      <c r="F2" s="52" t="s">
        <v>491</v>
      </c>
      <c r="G2" s="54"/>
      <c r="H2" s="55" t="s">
        <v>42</v>
      </c>
      <c r="I2" s="81"/>
      <c r="J2" s="82" t="s">
        <v>43</v>
      </c>
      <c r="K2" s="83"/>
    </row>
    <row r="3" s="47" customFormat="1" spans="1:1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</row>
    <row r="4" s="47" customFormat="1" spans="1:11">
      <c r="A4" s="57" t="s">
        <v>44</v>
      </c>
      <c r="B4" s="58"/>
      <c r="C4" s="59"/>
      <c r="D4" s="60"/>
      <c r="E4" s="60"/>
      <c r="F4" s="60"/>
      <c r="G4" s="56"/>
      <c r="H4" s="56"/>
      <c r="I4" s="56"/>
      <c r="J4" s="56"/>
      <c r="K4" s="56"/>
    </row>
    <row r="5" s="47" customFormat="1" spans="1:11">
      <c r="A5" s="60"/>
      <c r="B5" s="60"/>
      <c r="C5" s="60"/>
      <c r="D5" s="60"/>
      <c r="E5" s="60"/>
      <c r="F5" s="60"/>
      <c r="G5" s="56"/>
      <c r="H5" s="56"/>
      <c r="I5" s="56"/>
      <c r="J5" s="56"/>
      <c r="K5" s="56"/>
    </row>
    <row r="6" s="47" customFormat="1" spans="1:11">
      <c r="A6" s="61" t="s">
        <v>45</v>
      </c>
      <c r="B6" s="62"/>
      <c r="C6" s="50" t="s">
        <v>491</v>
      </c>
      <c r="D6" s="63" t="s">
        <v>46</v>
      </c>
      <c r="E6" s="64"/>
      <c r="F6" s="65">
        <v>44310</v>
      </c>
      <c r="G6" s="66"/>
      <c r="H6" s="63" t="s">
        <v>48</v>
      </c>
      <c r="I6" s="64"/>
      <c r="J6" s="73" t="s">
        <v>49</v>
      </c>
      <c r="K6" s="54"/>
    </row>
    <row r="7" s="47" customFormat="1" spans="1:11">
      <c r="A7" s="60"/>
      <c r="B7" s="60"/>
      <c r="C7" s="60"/>
      <c r="D7" s="60"/>
      <c r="E7" s="60"/>
      <c r="F7" s="56"/>
      <c r="G7" s="56"/>
      <c r="H7" s="56"/>
      <c r="I7" s="56"/>
      <c r="J7" s="56"/>
      <c r="K7" s="56"/>
    </row>
    <row r="8" s="47" customFormat="1" spans="1:11">
      <c r="A8" s="67" t="s">
        <v>50</v>
      </c>
      <c r="B8" s="68" t="s">
        <v>51</v>
      </c>
      <c r="C8" s="69"/>
      <c r="D8" s="70"/>
      <c r="E8" s="60"/>
      <c r="F8" s="71"/>
      <c r="G8" s="71"/>
      <c r="H8" s="71"/>
      <c r="I8" s="71"/>
      <c r="J8" s="71"/>
      <c r="K8" s="71"/>
    </row>
    <row r="9" s="47" customFormat="1" spans="1:11">
      <c r="A9" s="72">
        <v>1</v>
      </c>
      <c r="B9" s="73" t="s">
        <v>52</v>
      </c>
      <c r="C9" s="53"/>
      <c r="D9" s="54"/>
      <c r="E9" s="56"/>
      <c r="F9" s="74" t="s">
        <v>53</v>
      </c>
      <c r="G9" s="75">
        <f>COUNTA(A15:A40)</f>
        <v>16</v>
      </c>
      <c r="H9" s="74" t="s">
        <v>54</v>
      </c>
      <c r="I9" s="75">
        <f>COUNTIF(I15:I40,H9)</f>
        <v>6</v>
      </c>
      <c r="J9" s="71"/>
      <c r="K9" s="71"/>
    </row>
    <row r="10" s="47" customFormat="1" spans="1:11">
      <c r="A10" s="72">
        <v>2</v>
      </c>
      <c r="B10" s="73" t="s">
        <v>576</v>
      </c>
      <c r="C10" s="53"/>
      <c r="D10" s="54"/>
      <c r="E10" s="56"/>
      <c r="F10" s="74" t="s">
        <v>55</v>
      </c>
      <c r="G10" s="75">
        <f>COUNTIF(J15:J40,"Pass")</f>
        <v>8</v>
      </c>
      <c r="H10" s="74" t="s">
        <v>56</v>
      </c>
      <c r="I10" s="75">
        <f>COUNTIF(I15:I40,H10)</f>
        <v>5</v>
      </c>
      <c r="J10" s="71"/>
      <c r="K10" s="71"/>
    </row>
    <row r="11" s="47" customFormat="1" spans="1:11">
      <c r="A11" s="72">
        <v>3</v>
      </c>
      <c r="B11" s="73"/>
      <c r="C11" s="53"/>
      <c r="D11" s="54"/>
      <c r="E11" s="56"/>
      <c r="F11" s="74" t="s">
        <v>57</v>
      </c>
      <c r="G11" s="75">
        <f>G9-G10</f>
        <v>8</v>
      </c>
      <c r="H11" s="74" t="s">
        <v>58</v>
      </c>
      <c r="I11" s="75">
        <f>COUNTIF(I15:I40,H11)</f>
        <v>5</v>
      </c>
      <c r="J11" s="71"/>
      <c r="K11" s="71"/>
    </row>
    <row r="12" s="47" customFormat="1" spans="1:11">
      <c r="A12" s="72">
        <v>4</v>
      </c>
      <c r="B12" s="73"/>
      <c r="C12" s="53"/>
      <c r="D12" s="54"/>
      <c r="E12" s="56"/>
      <c r="F12" s="71"/>
      <c r="G12" s="71"/>
      <c r="H12" s="71"/>
      <c r="I12" s="71"/>
      <c r="J12" s="71"/>
      <c r="K12" s="71"/>
    </row>
    <row r="13" s="47" customFormat="1" spans="1:1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="47" customFormat="1" ht="24" spans="1:11">
      <c r="A14" s="74" t="s">
        <v>59</v>
      </c>
      <c r="B14" s="74" t="s">
        <v>60</v>
      </c>
      <c r="C14" s="74" t="s">
        <v>61</v>
      </c>
      <c r="D14" s="74" t="s">
        <v>62</v>
      </c>
      <c r="E14" s="74" t="s">
        <v>63</v>
      </c>
      <c r="F14" s="74" t="s">
        <v>64</v>
      </c>
      <c r="G14" s="74" t="s">
        <v>65</v>
      </c>
      <c r="H14" s="74" t="s">
        <v>66</v>
      </c>
      <c r="I14" s="74" t="s">
        <v>67</v>
      </c>
      <c r="J14" s="74" t="s">
        <v>68</v>
      </c>
      <c r="K14" s="84"/>
    </row>
    <row r="15" s="47" customFormat="1" ht="43.2" spans="1:10">
      <c r="A15" s="56">
        <v>1</v>
      </c>
      <c r="B15" s="77" t="s">
        <v>897</v>
      </c>
      <c r="C15" s="77" t="s">
        <v>898</v>
      </c>
      <c r="D15" s="77" t="s">
        <v>899</v>
      </c>
      <c r="E15" s="77" t="s">
        <v>610</v>
      </c>
      <c r="F15" s="77"/>
      <c r="G15" s="77" t="s">
        <v>611</v>
      </c>
      <c r="H15" s="78" t="s">
        <v>612</v>
      </c>
      <c r="I15" s="77" t="s">
        <v>54</v>
      </c>
      <c r="J15" s="77" t="s">
        <v>49</v>
      </c>
    </row>
    <row r="16" s="47" customFormat="1" ht="57.6" spans="1:10">
      <c r="A16" s="56">
        <v>2</v>
      </c>
      <c r="B16" s="77" t="s">
        <v>900</v>
      </c>
      <c r="C16" s="77" t="s">
        <v>901</v>
      </c>
      <c r="D16" s="77" t="s">
        <v>902</v>
      </c>
      <c r="E16" s="77" t="s">
        <v>616</v>
      </c>
      <c r="F16" s="77" t="s">
        <v>903</v>
      </c>
      <c r="G16" s="77" t="s">
        <v>618</v>
      </c>
      <c r="H16" s="77" t="s">
        <v>619</v>
      </c>
      <c r="I16" s="77" t="s">
        <v>54</v>
      </c>
      <c r="J16" s="77" t="s">
        <v>49</v>
      </c>
    </row>
    <row r="17" s="47" customFormat="1" ht="43.2" spans="1:10">
      <c r="A17" s="56">
        <v>3</v>
      </c>
      <c r="B17" s="77" t="s">
        <v>904</v>
      </c>
      <c r="C17" s="77" t="s">
        <v>901</v>
      </c>
      <c r="D17" s="77" t="s">
        <v>905</v>
      </c>
      <c r="E17" s="77" t="s">
        <v>622</v>
      </c>
      <c r="F17" s="77" t="s">
        <v>906</v>
      </c>
      <c r="G17" s="77" t="s">
        <v>624</v>
      </c>
      <c r="H17" s="77" t="s">
        <v>624</v>
      </c>
      <c r="I17" s="77" t="s">
        <v>56</v>
      </c>
      <c r="J17" s="77" t="s">
        <v>49</v>
      </c>
    </row>
    <row r="18" s="47" customFormat="1" ht="28.8" spans="1:10">
      <c r="A18" s="56">
        <v>4</v>
      </c>
      <c r="B18" s="77" t="s">
        <v>907</v>
      </c>
      <c r="C18" s="77" t="s">
        <v>901</v>
      </c>
      <c r="D18" s="77" t="s">
        <v>908</v>
      </c>
      <c r="E18" s="77" t="s">
        <v>627</v>
      </c>
      <c r="F18" s="77" t="s">
        <v>909</v>
      </c>
      <c r="G18" s="77" t="s">
        <v>624</v>
      </c>
      <c r="H18" s="77" t="s">
        <v>624</v>
      </c>
      <c r="I18" s="77" t="s">
        <v>58</v>
      </c>
      <c r="J18" s="77" t="s">
        <v>84</v>
      </c>
    </row>
    <row r="19" s="47" customFormat="1" ht="72" spans="1:10">
      <c r="A19" s="56">
        <v>5</v>
      </c>
      <c r="B19" s="77" t="s">
        <v>910</v>
      </c>
      <c r="C19" s="77" t="s">
        <v>911</v>
      </c>
      <c r="D19" s="77" t="s">
        <v>912</v>
      </c>
      <c r="E19" s="77" t="s">
        <v>632</v>
      </c>
      <c r="F19" s="77" t="s">
        <v>913</v>
      </c>
      <c r="G19" s="77" t="s">
        <v>634</v>
      </c>
      <c r="H19" s="77" t="s">
        <v>635</v>
      </c>
      <c r="I19" s="77" t="s">
        <v>54</v>
      </c>
      <c r="J19" s="77" t="s">
        <v>49</v>
      </c>
    </row>
    <row r="20" s="47" customFormat="1" ht="43.2" spans="1:10">
      <c r="A20" s="56">
        <v>6</v>
      </c>
      <c r="B20" s="77" t="s">
        <v>914</v>
      </c>
      <c r="C20" s="77" t="s">
        <v>911</v>
      </c>
      <c r="D20" s="77" t="s">
        <v>915</v>
      </c>
      <c r="E20" s="77" t="s">
        <v>638</v>
      </c>
      <c r="F20" s="77" t="s">
        <v>906</v>
      </c>
      <c r="G20" s="77" t="s">
        <v>624</v>
      </c>
      <c r="H20" s="77" t="s">
        <v>624</v>
      </c>
      <c r="I20" s="77" t="s">
        <v>56</v>
      </c>
      <c r="J20" s="77" t="s">
        <v>49</v>
      </c>
    </row>
    <row r="21" s="47" customFormat="1" ht="28.8" spans="1:10">
      <c r="A21" s="56">
        <v>7</v>
      </c>
      <c r="B21" s="77" t="s">
        <v>916</v>
      </c>
      <c r="C21" s="77" t="s">
        <v>911</v>
      </c>
      <c r="D21" s="77" t="s">
        <v>917</v>
      </c>
      <c r="E21" s="77" t="s">
        <v>627</v>
      </c>
      <c r="F21" s="77" t="s">
        <v>909</v>
      </c>
      <c r="G21" s="77" t="s">
        <v>624</v>
      </c>
      <c r="H21" s="77" t="s">
        <v>624</v>
      </c>
      <c r="I21" s="77" t="s">
        <v>58</v>
      </c>
      <c r="J21" s="77" t="s">
        <v>84</v>
      </c>
    </row>
    <row r="22" s="47" customFormat="1" ht="43.2" spans="1:10">
      <c r="A22" s="56">
        <v>8</v>
      </c>
      <c r="B22" s="77" t="s">
        <v>918</v>
      </c>
      <c r="C22" s="77" t="s">
        <v>919</v>
      </c>
      <c r="D22" s="77" t="s">
        <v>920</v>
      </c>
      <c r="E22" s="77" t="s">
        <v>921</v>
      </c>
      <c r="F22" s="77" t="s">
        <v>922</v>
      </c>
      <c r="G22" s="77" t="s">
        <v>646</v>
      </c>
      <c r="H22" s="77" t="s">
        <v>647</v>
      </c>
      <c r="I22" s="77" t="s">
        <v>54</v>
      </c>
      <c r="J22" s="77" t="s">
        <v>49</v>
      </c>
    </row>
    <row r="23" s="47" customFormat="1" ht="28.8" spans="1:10">
      <c r="A23" s="56">
        <v>9</v>
      </c>
      <c r="B23" s="77" t="s">
        <v>923</v>
      </c>
      <c r="C23" s="77" t="s">
        <v>919</v>
      </c>
      <c r="D23" s="77" t="s">
        <v>924</v>
      </c>
      <c r="E23" s="77" t="s">
        <v>650</v>
      </c>
      <c r="F23" s="77" t="s">
        <v>925</v>
      </c>
      <c r="G23" s="77" t="s">
        <v>624</v>
      </c>
      <c r="H23" s="77" t="s">
        <v>624</v>
      </c>
      <c r="I23" s="77" t="s">
        <v>56</v>
      </c>
      <c r="J23" s="77" t="s">
        <v>84</v>
      </c>
    </row>
    <row r="24" s="47" customFormat="1" ht="28.8" spans="1:10">
      <c r="A24" s="56">
        <v>10</v>
      </c>
      <c r="B24" s="77" t="s">
        <v>926</v>
      </c>
      <c r="C24" s="77" t="s">
        <v>919</v>
      </c>
      <c r="D24" s="77" t="s">
        <v>927</v>
      </c>
      <c r="E24" s="77" t="s">
        <v>654</v>
      </c>
      <c r="F24" s="77" t="s">
        <v>928</v>
      </c>
      <c r="G24" s="77" t="s">
        <v>624</v>
      </c>
      <c r="H24" s="77" t="s">
        <v>624</v>
      </c>
      <c r="I24" s="77" t="s">
        <v>58</v>
      </c>
      <c r="J24" s="77" t="s">
        <v>84</v>
      </c>
    </row>
    <row r="25" s="47" customFormat="1" ht="86.4" spans="1:10">
      <c r="A25" s="56">
        <v>11</v>
      </c>
      <c r="B25" s="77" t="s">
        <v>929</v>
      </c>
      <c r="C25" s="77" t="s">
        <v>888</v>
      </c>
      <c r="D25" s="77" t="s">
        <v>930</v>
      </c>
      <c r="E25" s="77" t="s">
        <v>659</v>
      </c>
      <c r="F25" s="77" t="s">
        <v>931</v>
      </c>
      <c r="G25" s="79" t="s">
        <v>356</v>
      </c>
      <c r="H25" s="79" t="s">
        <v>356</v>
      </c>
      <c r="I25" s="80" t="s">
        <v>54</v>
      </c>
      <c r="J25" s="80" t="s">
        <v>49</v>
      </c>
    </row>
    <row r="26" s="47" customFormat="1" ht="28.8" spans="1:10">
      <c r="A26" s="56">
        <v>12</v>
      </c>
      <c r="B26" s="77" t="s">
        <v>932</v>
      </c>
      <c r="C26" s="77" t="s">
        <v>888</v>
      </c>
      <c r="D26" s="77" t="s">
        <v>933</v>
      </c>
      <c r="E26" s="77" t="s">
        <v>662</v>
      </c>
      <c r="F26" s="80" t="s">
        <v>934</v>
      </c>
      <c r="G26" s="80" t="s">
        <v>624</v>
      </c>
      <c r="H26" s="80" t="s">
        <v>624</v>
      </c>
      <c r="I26" s="80" t="s">
        <v>56</v>
      </c>
      <c r="J26" s="80" t="s">
        <v>84</v>
      </c>
    </row>
    <row r="27" s="47" customFormat="1" ht="28.8" spans="1:10">
      <c r="A27" s="56">
        <v>13</v>
      </c>
      <c r="B27" s="77" t="s">
        <v>935</v>
      </c>
      <c r="C27" s="77" t="s">
        <v>888</v>
      </c>
      <c r="D27" s="77" t="s">
        <v>936</v>
      </c>
      <c r="E27" s="77" t="s">
        <v>665</v>
      </c>
      <c r="F27" s="77"/>
      <c r="G27" s="80" t="s">
        <v>624</v>
      </c>
      <c r="H27" s="80" t="s">
        <v>624</v>
      </c>
      <c r="I27" s="80" t="s">
        <v>58</v>
      </c>
      <c r="J27" s="80" t="s">
        <v>84</v>
      </c>
    </row>
    <row r="28" s="47" customFormat="1" ht="86.4" spans="1:10">
      <c r="A28" s="56">
        <v>14</v>
      </c>
      <c r="B28" s="77" t="s">
        <v>937</v>
      </c>
      <c r="C28" s="77" t="s">
        <v>892</v>
      </c>
      <c r="D28" s="77" t="s">
        <v>938</v>
      </c>
      <c r="E28" s="77" t="s">
        <v>659</v>
      </c>
      <c r="F28" s="77" t="s">
        <v>939</v>
      </c>
      <c r="G28" s="79" t="s">
        <v>356</v>
      </c>
      <c r="H28" s="79" t="s">
        <v>356</v>
      </c>
      <c r="I28" s="80" t="s">
        <v>54</v>
      </c>
      <c r="J28" s="77" t="s">
        <v>49</v>
      </c>
    </row>
    <row r="29" s="47" customFormat="1" ht="28.8" spans="1:10">
      <c r="A29" s="56">
        <v>15</v>
      </c>
      <c r="B29" s="77" t="s">
        <v>940</v>
      </c>
      <c r="C29" s="77" t="s">
        <v>892</v>
      </c>
      <c r="D29" s="77" t="s">
        <v>941</v>
      </c>
      <c r="E29" s="77" t="s">
        <v>662</v>
      </c>
      <c r="F29" s="77" t="s">
        <v>942</v>
      </c>
      <c r="G29" s="80" t="s">
        <v>624</v>
      </c>
      <c r="H29" s="80" t="s">
        <v>624</v>
      </c>
      <c r="I29" s="80" t="s">
        <v>56</v>
      </c>
      <c r="J29" s="77" t="s">
        <v>84</v>
      </c>
    </row>
    <row r="30" s="47" customFormat="1" ht="28.8" spans="1:10">
      <c r="A30" s="56">
        <v>16</v>
      </c>
      <c r="B30" s="77" t="s">
        <v>943</v>
      </c>
      <c r="C30" s="77" t="s">
        <v>892</v>
      </c>
      <c r="D30" s="77" t="s">
        <v>944</v>
      </c>
      <c r="E30" s="77" t="s">
        <v>665</v>
      </c>
      <c r="F30" s="77" t="s">
        <v>945</v>
      </c>
      <c r="G30" s="80" t="s">
        <v>624</v>
      </c>
      <c r="H30" s="80" t="s">
        <v>624</v>
      </c>
      <c r="I30" s="80" t="s">
        <v>58</v>
      </c>
      <c r="J30" s="77" t="s">
        <v>84</v>
      </c>
    </row>
    <row r="31" s="47" customFormat="1" spans="1:1">
      <c r="A31" s="56"/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opLeftCell="B1" workbookViewId="0">
      <selection activeCell="F2" sqref="F2:G2"/>
    </sheetView>
  </sheetViews>
  <sheetFormatPr defaultColWidth="9" defaultRowHeight="14.4"/>
  <cols>
    <col min="1" max="1" width="9" style="1"/>
    <col min="2" max="2" width="26.5555555555556" style="1" customWidth="1"/>
    <col min="3" max="3" width="17.8888888888889" style="1" customWidth="1"/>
    <col min="4" max="4" width="32.2222222222222" style="1" customWidth="1"/>
    <col min="5" max="5" width="27.2222222222222" style="1" customWidth="1"/>
    <col min="6" max="6" width="17.8888888888889" style="1" customWidth="1"/>
    <col min="7" max="7" width="17.7777777777778" style="1" customWidth="1"/>
    <col min="8" max="9" width="17.6666666666667" style="1" customWidth="1"/>
    <col min="10" max="10" width="17.7777777777778" style="1" customWidth="1"/>
    <col min="11" max="16384" width="9" style="1"/>
  </cols>
  <sheetData>
    <row r="1" s="1" customFormat="1" spans="1:11">
      <c r="A1" s="26" t="s">
        <v>35</v>
      </c>
      <c r="B1" s="27"/>
      <c r="C1" s="28" t="s">
        <v>946</v>
      </c>
      <c r="D1" s="26" t="s">
        <v>37</v>
      </c>
      <c r="E1" s="27"/>
      <c r="F1" s="29" t="s">
        <v>947</v>
      </c>
      <c r="G1" s="29"/>
      <c r="H1" s="29"/>
      <c r="I1" s="29"/>
      <c r="J1" s="29"/>
      <c r="K1" s="30"/>
    </row>
    <row r="2" s="1" customFormat="1" spans="1:11">
      <c r="A2" s="26" t="s">
        <v>39</v>
      </c>
      <c r="B2" s="27"/>
      <c r="C2" s="28" t="s">
        <v>948</v>
      </c>
      <c r="D2" s="26" t="s">
        <v>41</v>
      </c>
      <c r="E2" s="27"/>
      <c r="F2" s="29" t="s">
        <v>948</v>
      </c>
      <c r="G2" s="30"/>
      <c r="H2" s="31" t="s">
        <v>42</v>
      </c>
      <c r="I2" s="27"/>
      <c r="J2" s="44" t="s">
        <v>43</v>
      </c>
      <c r="K2" s="45"/>
    </row>
    <row r="4" s="1" customFormat="1" spans="1:2">
      <c r="A4" s="33" t="s">
        <v>44</v>
      </c>
      <c r="B4" s="34"/>
    </row>
    <row r="6" s="1" customFormat="1" spans="1:11">
      <c r="A6" s="31" t="s">
        <v>45</v>
      </c>
      <c r="B6" s="34"/>
      <c r="C6" s="28" t="s">
        <v>948</v>
      </c>
      <c r="D6" s="31" t="s">
        <v>46</v>
      </c>
      <c r="E6" s="34"/>
      <c r="F6" s="37" t="s">
        <v>47</v>
      </c>
      <c r="G6" s="37"/>
      <c r="H6" s="31" t="s">
        <v>48</v>
      </c>
      <c r="I6" s="34"/>
      <c r="J6" s="39" t="s">
        <v>49</v>
      </c>
      <c r="K6" s="39"/>
    </row>
    <row r="8" s="1" customFormat="1" spans="1:9">
      <c r="A8" s="31" t="s">
        <v>50</v>
      </c>
      <c r="B8" s="31" t="s">
        <v>51</v>
      </c>
      <c r="C8" s="34"/>
      <c r="D8" s="34"/>
      <c r="E8" s="36"/>
      <c r="F8" s="38"/>
      <c r="G8" s="38"/>
      <c r="H8" s="38"/>
      <c r="I8" s="38"/>
    </row>
    <row r="9" s="1" customFormat="1" spans="1:9">
      <c r="A9" s="39">
        <v>1</v>
      </c>
      <c r="B9" s="40" t="s">
        <v>52</v>
      </c>
      <c r="C9" s="29"/>
      <c r="D9" s="30"/>
      <c r="E9" s="32"/>
      <c r="F9" s="41" t="s">
        <v>53</v>
      </c>
      <c r="G9" s="42">
        <v>8</v>
      </c>
      <c r="H9" s="41" t="s">
        <v>54</v>
      </c>
      <c r="I9" s="42">
        <v>2</v>
      </c>
    </row>
    <row r="10" s="1" customFormat="1" spans="1:9">
      <c r="A10" s="39">
        <v>2</v>
      </c>
      <c r="B10" s="40"/>
      <c r="C10" s="29"/>
      <c r="D10" s="30"/>
      <c r="E10" s="32"/>
      <c r="F10" s="41" t="s">
        <v>55</v>
      </c>
      <c r="G10" s="42">
        <v>4</v>
      </c>
      <c r="H10" s="41" t="s">
        <v>56</v>
      </c>
      <c r="I10" s="42">
        <v>4</v>
      </c>
    </row>
    <row r="11" s="1" customFormat="1" spans="1:9">
      <c r="A11" s="39">
        <v>3</v>
      </c>
      <c r="B11" s="40"/>
      <c r="C11" s="29"/>
      <c r="D11" s="30"/>
      <c r="E11" s="32"/>
      <c r="F11" s="41" t="s">
        <v>57</v>
      </c>
      <c r="G11" s="42">
        <v>4</v>
      </c>
      <c r="H11" s="41" t="s">
        <v>58</v>
      </c>
      <c r="I11" s="42">
        <v>2</v>
      </c>
    </row>
    <row r="12" s="1" customFormat="1" spans="1:9">
      <c r="A12" s="39">
        <v>4</v>
      </c>
      <c r="B12" s="40"/>
      <c r="C12" s="29"/>
      <c r="D12" s="30"/>
      <c r="E12" s="32"/>
      <c r="F12" s="38"/>
      <c r="G12" s="38"/>
      <c r="H12" s="38"/>
      <c r="I12" s="38"/>
    </row>
    <row r="14" s="1" customFormat="1" spans="1:10">
      <c r="A14" s="41" t="s">
        <v>59</v>
      </c>
      <c r="B14" s="41" t="s">
        <v>60</v>
      </c>
      <c r="C14" s="41" t="s">
        <v>61</v>
      </c>
      <c r="D14" s="41" t="s">
        <v>62</v>
      </c>
      <c r="E14" s="41" t="s">
        <v>63</v>
      </c>
      <c r="F14" s="41" t="s">
        <v>64</v>
      </c>
      <c r="G14" s="41" t="s">
        <v>65</v>
      </c>
      <c r="H14" s="41" t="s">
        <v>66</v>
      </c>
      <c r="I14" s="41" t="s">
        <v>67</v>
      </c>
      <c r="J14" s="41" t="s">
        <v>68</v>
      </c>
    </row>
    <row r="15" s="1" customFormat="1" ht="43.2" spans="1:10">
      <c r="A15" s="42">
        <v>1</v>
      </c>
      <c r="B15" s="42" t="s">
        <v>69</v>
      </c>
      <c r="C15" s="42" t="s">
        <v>70</v>
      </c>
      <c r="D15" s="42" t="str">
        <f>IF(MOD(A15,4)=0,CONCATENATE("test",(C15),"WithSpaces"),IF(MOD(A15+1,4)=0,CONCATENATE("test",(C15),"WithSymbols"),CONCATENATE("test",(C15))))</f>
        <v>testgetMaLoai</v>
      </c>
      <c r="E15" s="43" t="s">
        <v>71</v>
      </c>
      <c r="F15" s="43" t="s">
        <v>72</v>
      </c>
      <c r="G15" s="43" t="s">
        <v>73</v>
      </c>
      <c r="H15" s="43" t="s">
        <v>74</v>
      </c>
      <c r="I15" s="42" t="s">
        <v>58</v>
      </c>
      <c r="J15" s="42" t="s">
        <v>49</v>
      </c>
    </row>
    <row r="16" s="1" customFormat="1" ht="57.6" spans="1:10">
      <c r="A16" s="42">
        <v>2</v>
      </c>
      <c r="B16" s="42" t="s">
        <v>75</v>
      </c>
      <c r="C16" s="42" t="s">
        <v>76</v>
      </c>
      <c r="D16" s="42" t="str">
        <f t="shared" ref="D16:D18" si="0">IF(MOD(A16,4)=0,CONCATENATE("test",C16,"WithSpaces"),IF(MOD(A16+1,4)=0,CONCATENATE("test",C16,"WithSymbols"),CONCATENATE("test",C16)))</f>
        <v>testsetMaLoai</v>
      </c>
      <c r="E16" s="43" t="s">
        <v>77</v>
      </c>
      <c r="F16" s="43" t="s">
        <v>949</v>
      </c>
      <c r="G16" s="43" t="s">
        <v>950</v>
      </c>
      <c r="H16" s="43" t="s">
        <v>950</v>
      </c>
      <c r="I16" s="42" t="s">
        <v>54</v>
      </c>
      <c r="J16" s="42" t="s">
        <v>49</v>
      </c>
    </row>
    <row r="17" s="1" customFormat="1" ht="57.6" spans="1:10">
      <c r="A17" s="42">
        <v>3</v>
      </c>
      <c r="B17" s="42" t="s">
        <v>75</v>
      </c>
      <c r="C17" s="42" t="s">
        <v>76</v>
      </c>
      <c r="D17" s="42" t="str">
        <f t="shared" si="0"/>
        <v>testsetMaLoaiWithSymbols</v>
      </c>
      <c r="E17" s="43" t="s">
        <v>80</v>
      </c>
      <c r="F17" s="43" t="s">
        <v>951</v>
      </c>
      <c r="G17" s="43" t="s">
        <v>82</v>
      </c>
      <c r="H17" s="43" t="s">
        <v>83</v>
      </c>
      <c r="I17" s="42" t="s">
        <v>56</v>
      </c>
      <c r="J17" s="42" t="s">
        <v>84</v>
      </c>
    </row>
    <row r="18" s="1" customFormat="1" ht="57.6" spans="1:10">
      <c r="A18" s="42">
        <v>4</v>
      </c>
      <c r="B18" s="42" t="s">
        <v>75</v>
      </c>
      <c r="C18" s="42" t="s">
        <v>76</v>
      </c>
      <c r="D18" s="42" t="str">
        <f t="shared" si="0"/>
        <v>testsetMaLoaiWithSpaces</v>
      </c>
      <c r="E18" s="43" t="s">
        <v>85</v>
      </c>
      <c r="F18" s="43" t="s">
        <v>952</v>
      </c>
      <c r="G18" s="43" t="s">
        <v>87</v>
      </c>
      <c r="H18" s="43" t="s">
        <v>88</v>
      </c>
      <c r="I18" s="42" t="s">
        <v>56</v>
      </c>
      <c r="J18" s="42" t="s">
        <v>84</v>
      </c>
    </row>
    <row r="19" s="1" customFormat="1" ht="43.2" spans="1:10">
      <c r="A19" s="42">
        <v>5</v>
      </c>
      <c r="B19" s="42" t="s">
        <v>89</v>
      </c>
      <c r="C19" s="42" t="s">
        <v>953</v>
      </c>
      <c r="D19" s="42" t="str">
        <f>IF(MOD(A19,4)=0,CONCATENATE("test",C19,"WithSpaces"),IF(MOD(A19+1,4)=E200,CONCATENATE("test",C19,"WithSymbols"),CONCATENATE("test",C19)))</f>
        <v>testgetTenLoai</v>
      </c>
      <c r="E19" s="43" t="s">
        <v>954</v>
      </c>
      <c r="F19" s="43" t="s">
        <v>955</v>
      </c>
      <c r="G19" s="43" t="s">
        <v>956</v>
      </c>
      <c r="H19" s="43" t="s">
        <v>957</v>
      </c>
      <c r="I19" s="42" t="s">
        <v>58</v>
      </c>
      <c r="J19" s="42" t="s">
        <v>49</v>
      </c>
    </row>
    <row r="20" s="1" customFormat="1" ht="57.6" spans="1:10">
      <c r="A20" s="42">
        <v>6</v>
      </c>
      <c r="B20" s="42" t="s">
        <v>95</v>
      </c>
      <c r="C20" s="42" t="s">
        <v>958</v>
      </c>
      <c r="D20" s="42" t="str">
        <f t="shared" ref="D20:D22" si="1">IF(MOD(A20,4)=0,CONCATENATE("test",C20,"WithSpaces"),IF(MOD(A20+1,4)=0,CONCATENATE("test",C20,"WithSymbols"),CONCATENATE("test",C20)))</f>
        <v>testsetTenLoai</v>
      </c>
      <c r="E20" s="43" t="s">
        <v>959</v>
      </c>
      <c r="F20" s="43" t="s">
        <v>960</v>
      </c>
      <c r="G20" s="43" t="s">
        <v>961</v>
      </c>
      <c r="H20" s="43" t="s">
        <v>961</v>
      </c>
      <c r="I20" s="42" t="s">
        <v>54</v>
      </c>
      <c r="J20" s="42" t="s">
        <v>49</v>
      </c>
    </row>
    <row r="21" s="1" customFormat="1" ht="57.6" spans="1:10">
      <c r="A21" s="42">
        <v>7</v>
      </c>
      <c r="B21" s="42" t="s">
        <v>95</v>
      </c>
      <c r="C21" s="42" t="s">
        <v>958</v>
      </c>
      <c r="D21" s="42" t="str">
        <f t="shared" si="1"/>
        <v>testsetTenLoaiWithSymbols</v>
      </c>
      <c r="E21" s="43" t="s">
        <v>962</v>
      </c>
      <c r="F21" s="43" t="s">
        <v>963</v>
      </c>
      <c r="G21" s="43" t="s">
        <v>82</v>
      </c>
      <c r="H21" s="43" t="s">
        <v>83</v>
      </c>
      <c r="I21" s="42" t="s">
        <v>56</v>
      </c>
      <c r="J21" s="42" t="s">
        <v>84</v>
      </c>
    </row>
    <row r="22" s="1" customFormat="1" ht="57.6" spans="1:10">
      <c r="A22" s="42">
        <v>8</v>
      </c>
      <c r="B22" s="42" t="s">
        <v>95</v>
      </c>
      <c r="C22" s="42" t="s">
        <v>958</v>
      </c>
      <c r="D22" s="42" t="str">
        <f t="shared" si="1"/>
        <v>testsetTenLoaiWithSpaces</v>
      </c>
      <c r="E22" s="43" t="s">
        <v>964</v>
      </c>
      <c r="F22" s="43" t="s">
        <v>965</v>
      </c>
      <c r="G22" s="43" t="s">
        <v>87</v>
      </c>
      <c r="H22" s="43" t="s">
        <v>83</v>
      </c>
      <c r="I22" s="42" t="s">
        <v>56</v>
      </c>
      <c r="J22" s="42" t="s">
        <v>84</v>
      </c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zoomScale="145" zoomScaleNormal="145" workbookViewId="0">
      <selection activeCell="A1" sqref="A1:B1"/>
    </sheetView>
  </sheetViews>
  <sheetFormatPr defaultColWidth="8.88888888888889" defaultRowHeight="14.4"/>
  <cols>
    <col min="1" max="1" width="6.80555555555556" style="95" customWidth="1"/>
    <col min="2" max="2" width="11.6574074074074" style="95" customWidth="1"/>
    <col min="3" max="3" width="14.0925925925926" style="95" customWidth="1"/>
    <col min="4" max="4" width="18.1203703703704" style="95" customWidth="1"/>
    <col min="5" max="5" width="29.1018518518519" style="95" customWidth="1"/>
    <col min="6" max="6" width="11.3888888888889" style="95" customWidth="1"/>
    <col min="7" max="7" width="19" style="95" customWidth="1"/>
    <col min="8" max="8" width="13.1203703703704" style="95" customWidth="1"/>
    <col min="9" max="9" width="19.6851851851852" style="95" customWidth="1"/>
    <col min="10" max="16384" width="8.88888888888889" style="95"/>
  </cols>
  <sheetData>
    <row r="1" spans="1:11">
      <c r="A1" s="97" t="s">
        <v>35</v>
      </c>
      <c r="B1" s="98"/>
      <c r="C1" s="99" t="s">
        <v>36</v>
      </c>
      <c r="D1" s="97" t="s">
        <v>37</v>
      </c>
      <c r="E1" s="98"/>
      <c r="F1" s="100" t="s">
        <v>38</v>
      </c>
      <c r="G1" s="100"/>
      <c r="H1" s="100"/>
      <c r="I1" s="100"/>
      <c r="J1" s="100"/>
      <c r="K1" s="101"/>
    </row>
    <row r="2" spans="1:11">
      <c r="A2" s="97" t="s">
        <v>39</v>
      </c>
      <c r="B2" s="98"/>
      <c r="C2" s="99" t="s">
        <v>40</v>
      </c>
      <c r="D2" s="97" t="s">
        <v>41</v>
      </c>
      <c r="E2" s="98"/>
      <c r="F2" s="100" t="s">
        <v>40</v>
      </c>
      <c r="G2" s="101"/>
      <c r="H2" s="102" t="s">
        <v>42</v>
      </c>
      <c r="I2" s="98"/>
      <c r="J2" s="116" t="s">
        <v>43</v>
      </c>
      <c r="K2" s="117"/>
    </row>
    <row r="3" spans="1:11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</row>
    <row r="4" spans="1:11">
      <c r="A4" s="104" t="s">
        <v>44</v>
      </c>
      <c r="B4" s="105"/>
      <c r="C4" s="106"/>
      <c r="D4" s="107"/>
      <c r="E4" s="107"/>
      <c r="F4" s="107"/>
      <c r="G4" s="103"/>
      <c r="H4" s="103"/>
      <c r="I4" s="103"/>
      <c r="J4" s="103"/>
      <c r="K4" s="103"/>
    </row>
    <row r="5" spans="1:11">
      <c r="A5" s="107"/>
      <c r="B5" s="107"/>
      <c r="C5" s="107"/>
      <c r="D5" s="107"/>
      <c r="E5" s="107"/>
      <c r="F5" s="107"/>
      <c r="G5" s="103"/>
      <c r="H5" s="103"/>
      <c r="I5" s="103"/>
      <c r="J5" s="103"/>
      <c r="K5" s="103"/>
    </row>
    <row r="6" spans="1:11">
      <c r="A6" s="102" t="s">
        <v>45</v>
      </c>
      <c r="B6" s="105"/>
      <c r="C6" s="99" t="s">
        <v>40</v>
      </c>
      <c r="D6" s="102" t="s">
        <v>46</v>
      </c>
      <c r="E6" s="105"/>
      <c r="F6" s="108" t="s">
        <v>47</v>
      </c>
      <c r="G6" s="108"/>
      <c r="H6" s="102" t="s">
        <v>48</v>
      </c>
      <c r="I6" s="105"/>
      <c r="J6" s="110" t="s">
        <v>49</v>
      </c>
      <c r="K6" s="110"/>
    </row>
    <row r="7" spans="1:11">
      <c r="A7" s="107"/>
      <c r="B7" s="107"/>
      <c r="C7" s="107"/>
      <c r="D7" s="107"/>
      <c r="E7" s="107"/>
      <c r="F7" s="103"/>
      <c r="G7" s="103"/>
      <c r="H7" s="103"/>
      <c r="I7" s="103"/>
      <c r="J7" s="103"/>
      <c r="K7" s="103"/>
    </row>
    <row r="8" spans="1:11">
      <c r="A8" s="102" t="s">
        <v>50</v>
      </c>
      <c r="B8" s="102" t="s">
        <v>51</v>
      </c>
      <c r="C8" s="105"/>
      <c r="D8" s="105"/>
      <c r="E8" s="107"/>
      <c r="F8" s="109"/>
      <c r="G8" s="109"/>
      <c r="H8" s="109"/>
      <c r="I8" s="109"/>
      <c r="J8" s="109"/>
      <c r="K8" s="109"/>
    </row>
    <row r="9" spans="1:11">
      <c r="A9" s="110">
        <v>1</v>
      </c>
      <c r="B9" s="111" t="s">
        <v>52</v>
      </c>
      <c r="C9" s="100"/>
      <c r="D9" s="101"/>
      <c r="E9" s="103"/>
      <c r="F9" s="112" t="s">
        <v>53</v>
      </c>
      <c r="G9" s="114">
        <f>COUNTA(A15:A36)</f>
        <v>22</v>
      </c>
      <c r="H9" s="112" t="s">
        <v>54</v>
      </c>
      <c r="I9" s="114">
        <f>COUNTIF(I15:I36,"Normal")</f>
        <v>6</v>
      </c>
      <c r="J9" s="109"/>
      <c r="K9" s="109"/>
    </row>
    <row r="10" spans="1:11">
      <c r="A10" s="110">
        <v>2</v>
      </c>
      <c r="B10" s="111"/>
      <c r="C10" s="100"/>
      <c r="D10" s="101"/>
      <c r="E10" s="103"/>
      <c r="F10" s="112" t="s">
        <v>55</v>
      </c>
      <c r="G10" s="114">
        <f>COUNTIF(J15:J36,"Pass")</f>
        <v>13</v>
      </c>
      <c r="H10" s="112" t="s">
        <v>56</v>
      </c>
      <c r="I10" s="114">
        <f>COUNTIF(I15:I36,"Abnormal")</f>
        <v>10</v>
      </c>
      <c r="J10" s="109"/>
      <c r="K10" s="109"/>
    </row>
    <row r="11" spans="1:11">
      <c r="A11" s="110">
        <v>3</v>
      </c>
      <c r="B11" s="111"/>
      <c r="C11" s="100"/>
      <c r="D11" s="101"/>
      <c r="E11" s="103"/>
      <c r="F11" s="112" t="s">
        <v>57</v>
      </c>
      <c r="G11" s="114">
        <f>COUNTIF(J15:J36,"Fail")</f>
        <v>9</v>
      </c>
      <c r="H11" s="112" t="s">
        <v>58</v>
      </c>
      <c r="I11" s="114">
        <f>COUNTIF(I15:I36,"Boundary")</f>
        <v>6</v>
      </c>
      <c r="J11" s="109"/>
      <c r="K11" s="109"/>
    </row>
    <row r="12" spans="1:11">
      <c r="A12" s="110">
        <v>4</v>
      </c>
      <c r="B12" s="111"/>
      <c r="C12" s="100"/>
      <c r="D12" s="101"/>
      <c r="E12" s="103"/>
      <c r="F12" s="109"/>
      <c r="G12" s="109"/>
      <c r="H12" s="109"/>
      <c r="I12" s="109"/>
      <c r="J12" s="109"/>
      <c r="K12" s="109"/>
    </row>
    <row r="14" ht="14" customHeight="1" spans="1:10">
      <c r="A14" s="112" t="s">
        <v>59</v>
      </c>
      <c r="B14" s="112" t="s">
        <v>60</v>
      </c>
      <c r="C14" s="112" t="s">
        <v>61</v>
      </c>
      <c r="D14" s="112" t="s">
        <v>62</v>
      </c>
      <c r="E14" s="112" t="s">
        <v>63</v>
      </c>
      <c r="F14" s="112" t="s">
        <v>64</v>
      </c>
      <c r="G14" s="112" t="s">
        <v>65</v>
      </c>
      <c r="H14" s="112" t="s">
        <v>66</v>
      </c>
      <c r="I14" s="112" t="s">
        <v>67</v>
      </c>
      <c r="J14" s="112" t="s">
        <v>68</v>
      </c>
    </row>
    <row r="15" ht="50" customHeight="1" spans="1:10">
      <c r="A15" s="114">
        <v>1</v>
      </c>
      <c r="B15" s="114" t="s">
        <v>69</v>
      </c>
      <c r="C15" s="114" t="s">
        <v>70</v>
      </c>
      <c r="D15" s="114" t="str">
        <f>IF(MOD(A15,4)=0,CONCATENATE("test",(C15),"WithSpaces"),IF(MOD(A15+1,4)=0,CONCATENATE("test",(C15),"WithSymbols"),CONCATENATE("test",(C15))))</f>
        <v>testgetMaLoai</v>
      </c>
      <c r="E15" s="113" t="s">
        <v>71</v>
      </c>
      <c r="F15" s="113" t="s">
        <v>72</v>
      </c>
      <c r="G15" s="113" t="s">
        <v>73</v>
      </c>
      <c r="H15" s="113" t="s">
        <v>74</v>
      </c>
      <c r="I15" s="114" t="s">
        <v>58</v>
      </c>
      <c r="J15" s="114" t="s">
        <v>49</v>
      </c>
    </row>
    <row r="16" ht="50" customHeight="1" spans="1:10">
      <c r="A16" s="114">
        <v>2</v>
      </c>
      <c r="B16" s="114" t="s">
        <v>75</v>
      </c>
      <c r="C16" s="114" t="s">
        <v>76</v>
      </c>
      <c r="D16" s="114" t="str">
        <f t="shared" ref="D16:D36" si="0">IF(MOD(A16,4)=0,CONCATENATE("test",C16,"WithSpaces"),IF(MOD(A16+1,4)=0,CONCATENATE("test",C16,"WithSymbols"),CONCATENATE("test",C16)))</f>
        <v>testsetMaLoai</v>
      </c>
      <c r="E16" s="113" t="s">
        <v>77</v>
      </c>
      <c r="F16" s="113" t="s">
        <v>78</v>
      </c>
      <c r="G16" s="113" t="s">
        <v>79</v>
      </c>
      <c r="H16" s="113" t="s">
        <v>79</v>
      </c>
      <c r="I16" s="114" t="s">
        <v>54</v>
      </c>
      <c r="J16" s="114" t="s">
        <v>49</v>
      </c>
    </row>
    <row r="17" ht="50" customHeight="1" spans="1:10">
      <c r="A17" s="114">
        <v>3</v>
      </c>
      <c r="B17" s="114" t="s">
        <v>75</v>
      </c>
      <c r="C17" s="114" t="s">
        <v>76</v>
      </c>
      <c r="D17" s="114" t="str">
        <f t="shared" si="0"/>
        <v>testsetMaLoaiWithSymbols</v>
      </c>
      <c r="E17" s="113" t="s">
        <v>80</v>
      </c>
      <c r="F17" s="113" t="s">
        <v>81</v>
      </c>
      <c r="G17" s="113" t="s">
        <v>82</v>
      </c>
      <c r="H17" s="113" t="s">
        <v>83</v>
      </c>
      <c r="I17" s="114" t="s">
        <v>56</v>
      </c>
      <c r="J17" s="114" t="s">
        <v>84</v>
      </c>
    </row>
    <row r="18" ht="50" customHeight="1" spans="1:10">
      <c r="A18" s="114">
        <v>4</v>
      </c>
      <c r="B18" s="114" t="s">
        <v>75</v>
      </c>
      <c r="C18" s="114" t="s">
        <v>76</v>
      </c>
      <c r="D18" s="114" t="str">
        <f t="shared" si="0"/>
        <v>testsetMaLoaiWithSpaces</v>
      </c>
      <c r="E18" s="113" t="s">
        <v>85</v>
      </c>
      <c r="F18" s="113" t="s">
        <v>86</v>
      </c>
      <c r="G18" s="113" t="s">
        <v>87</v>
      </c>
      <c r="H18" s="113" t="s">
        <v>88</v>
      </c>
      <c r="I18" s="114" t="s">
        <v>56</v>
      </c>
      <c r="J18" s="114" t="s">
        <v>84</v>
      </c>
    </row>
    <row r="19" ht="50" customHeight="1" spans="1:10">
      <c r="A19" s="114">
        <v>5</v>
      </c>
      <c r="B19" s="114" t="s">
        <v>89</v>
      </c>
      <c r="C19" s="114" t="s">
        <v>90</v>
      </c>
      <c r="D19" s="114" t="str">
        <f t="shared" si="0"/>
        <v>testgetMaNSX</v>
      </c>
      <c r="E19" s="113" t="s">
        <v>91</v>
      </c>
      <c r="F19" s="113" t="s">
        <v>92</v>
      </c>
      <c r="G19" s="113" t="s">
        <v>93</v>
      </c>
      <c r="H19" s="113" t="s">
        <v>94</v>
      </c>
      <c r="I19" s="114" t="s">
        <v>58</v>
      </c>
      <c r="J19" s="114" t="s">
        <v>49</v>
      </c>
    </row>
    <row r="20" ht="50" customHeight="1" spans="1:10">
      <c r="A20" s="114">
        <v>6</v>
      </c>
      <c r="B20" s="114" t="s">
        <v>95</v>
      </c>
      <c r="C20" s="114" t="s">
        <v>96</v>
      </c>
      <c r="D20" s="114" t="str">
        <f t="shared" si="0"/>
        <v>testsetMaNSX</v>
      </c>
      <c r="E20" s="113" t="s">
        <v>97</v>
      </c>
      <c r="F20" s="113" t="s">
        <v>98</v>
      </c>
      <c r="G20" s="113" t="s">
        <v>99</v>
      </c>
      <c r="H20" s="113" t="s">
        <v>99</v>
      </c>
      <c r="I20" s="114" t="s">
        <v>54</v>
      </c>
      <c r="J20" s="114" t="s">
        <v>49</v>
      </c>
    </row>
    <row r="21" ht="50" customHeight="1" spans="1:10">
      <c r="A21" s="114">
        <v>7</v>
      </c>
      <c r="B21" s="114" t="s">
        <v>95</v>
      </c>
      <c r="C21" s="114" t="s">
        <v>96</v>
      </c>
      <c r="D21" s="114" t="str">
        <f t="shared" si="0"/>
        <v>testsetMaNSXWithSymbols</v>
      </c>
      <c r="E21" s="113" t="s">
        <v>100</v>
      </c>
      <c r="F21" s="113" t="s">
        <v>101</v>
      </c>
      <c r="G21" s="113" t="s">
        <v>82</v>
      </c>
      <c r="H21" s="113" t="s">
        <v>83</v>
      </c>
      <c r="I21" s="114" t="s">
        <v>56</v>
      </c>
      <c r="J21" s="114" t="s">
        <v>84</v>
      </c>
    </row>
    <row r="22" ht="50" customHeight="1" spans="1:10">
      <c r="A22" s="114">
        <v>8</v>
      </c>
      <c r="B22" s="114" t="s">
        <v>95</v>
      </c>
      <c r="C22" s="114" t="s">
        <v>96</v>
      </c>
      <c r="D22" s="114" t="str">
        <f t="shared" si="0"/>
        <v>testsetMaNSXWithSpaces</v>
      </c>
      <c r="E22" s="113" t="s">
        <v>102</v>
      </c>
      <c r="F22" s="113" t="s">
        <v>103</v>
      </c>
      <c r="G22" s="113" t="s">
        <v>87</v>
      </c>
      <c r="H22" s="113" t="s">
        <v>83</v>
      </c>
      <c r="I22" s="114" t="s">
        <v>56</v>
      </c>
      <c r="J22" s="114" t="s">
        <v>84</v>
      </c>
    </row>
    <row r="23" ht="50" customHeight="1" spans="1:10">
      <c r="A23" s="114">
        <v>9</v>
      </c>
      <c r="B23" s="114" t="s">
        <v>104</v>
      </c>
      <c r="C23" s="114" t="s">
        <v>105</v>
      </c>
      <c r="D23" s="114" t="str">
        <f t="shared" si="0"/>
        <v>testgetTenSP</v>
      </c>
      <c r="E23" s="113" t="s">
        <v>106</v>
      </c>
      <c r="F23" s="113" t="s">
        <v>107</v>
      </c>
      <c r="G23" s="113" t="s">
        <v>108</v>
      </c>
      <c r="H23" s="113" t="s">
        <v>109</v>
      </c>
      <c r="I23" s="114" t="s">
        <v>58</v>
      </c>
      <c r="J23" s="114" t="s">
        <v>49</v>
      </c>
    </row>
    <row r="24" ht="50" customHeight="1" spans="1:10">
      <c r="A24" s="114">
        <v>10</v>
      </c>
      <c r="B24" s="114" t="s">
        <v>110</v>
      </c>
      <c r="C24" s="114" t="s">
        <v>111</v>
      </c>
      <c r="D24" s="114" t="str">
        <f t="shared" si="0"/>
        <v>testsetTenSP</v>
      </c>
      <c r="E24" s="113" t="s">
        <v>112</v>
      </c>
      <c r="F24" s="113" t="s">
        <v>113</v>
      </c>
      <c r="G24" s="113" t="s">
        <v>114</v>
      </c>
      <c r="H24" s="113" t="s">
        <v>114</v>
      </c>
      <c r="I24" s="114" t="s">
        <v>54</v>
      </c>
      <c r="J24" s="114" t="s">
        <v>49</v>
      </c>
    </row>
    <row r="25" ht="50" customHeight="1" spans="1:10">
      <c r="A25" s="114">
        <v>11</v>
      </c>
      <c r="B25" s="114" t="s">
        <v>110</v>
      </c>
      <c r="C25" s="114" t="s">
        <v>111</v>
      </c>
      <c r="D25" s="114" t="str">
        <f t="shared" si="0"/>
        <v>testsetTenSPWithSymbols</v>
      </c>
      <c r="E25" s="113" t="s">
        <v>115</v>
      </c>
      <c r="F25" s="113" t="s">
        <v>116</v>
      </c>
      <c r="G25" s="113" t="s">
        <v>82</v>
      </c>
      <c r="H25" s="113" t="s">
        <v>83</v>
      </c>
      <c r="I25" s="114" t="s">
        <v>56</v>
      </c>
      <c r="J25" s="114" t="s">
        <v>84</v>
      </c>
    </row>
    <row r="26" ht="50" customHeight="1" spans="1:10">
      <c r="A26" s="114">
        <v>12</v>
      </c>
      <c r="B26" s="114" t="s">
        <v>110</v>
      </c>
      <c r="C26" s="114" t="s">
        <v>111</v>
      </c>
      <c r="D26" s="114" t="str">
        <f t="shared" si="0"/>
        <v>testsetTenSPWithSpaces</v>
      </c>
      <c r="E26" s="113" t="s">
        <v>117</v>
      </c>
      <c r="F26" s="113" t="s">
        <v>118</v>
      </c>
      <c r="G26" s="113" t="s">
        <v>87</v>
      </c>
      <c r="H26" s="113" t="s">
        <v>83</v>
      </c>
      <c r="I26" s="114" t="s">
        <v>56</v>
      </c>
      <c r="J26" s="114" t="s">
        <v>84</v>
      </c>
    </row>
    <row r="27" ht="50" customHeight="1" spans="1:10">
      <c r="A27" s="114">
        <v>13</v>
      </c>
      <c r="B27" s="114" t="s">
        <v>119</v>
      </c>
      <c r="C27" s="114" t="s">
        <v>120</v>
      </c>
      <c r="D27" s="114" t="str">
        <f t="shared" si="0"/>
        <v>testgetMaSP</v>
      </c>
      <c r="E27" s="113" t="s">
        <v>121</v>
      </c>
      <c r="F27" s="113" t="s">
        <v>122</v>
      </c>
      <c r="G27" s="113" t="s">
        <v>123</v>
      </c>
      <c r="H27" s="113" t="s">
        <v>124</v>
      </c>
      <c r="I27" s="114" t="s">
        <v>58</v>
      </c>
      <c r="J27" s="114" t="s">
        <v>49</v>
      </c>
    </row>
    <row r="28" ht="50" customHeight="1" spans="1:10">
      <c r="A28" s="114">
        <v>14</v>
      </c>
      <c r="B28" s="114" t="s">
        <v>125</v>
      </c>
      <c r="C28" s="114" t="s">
        <v>126</v>
      </c>
      <c r="D28" s="114" t="str">
        <f t="shared" si="0"/>
        <v>testsetMaSP</v>
      </c>
      <c r="E28" s="113" t="s">
        <v>127</v>
      </c>
      <c r="F28" s="113" t="s">
        <v>128</v>
      </c>
      <c r="G28" s="113" t="s">
        <v>129</v>
      </c>
      <c r="H28" s="113" t="s">
        <v>129</v>
      </c>
      <c r="I28" s="114" t="s">
        <v>54</v>
      </c>
      <c r="J28" s="114" t="s">
        <v>49</v>
      </c>
    </row>
    <row r="29" ht="50" customHeight="1" spans="1:10">
      <c r="A29" s="114">
        <v>15</v>
      </c>
      <c r="B29" s="114" t="s">
        <v>125</v>
      </c>
      <c r="C29" s="114" t="s">
        <v>126</v>
      </c>
      <c r="D29" s="114" t="str">
        <f t="shared" si="0"/>
        <v>testsetMaSPWithSymbols</v>
      </c>
      <c r="E29" s="113" t="s">
        <v>130</v>
      </c>
      <c r="F29" s="113" t="s">
        <v>131</v>
      </c>
      <c r="G29" s="113" t="s">
        <v>82</v>
      </c>
      <c r="H29" s="113" t="s">
        <v>83</v>
      </c>
      <c r="I29" s="114" t="s">
        <v>56</v>
      </c>
      <c r="J29" s="114" t="s">
        <v>84</v>
      </c>
    </row>
    <row r="30" ht="50" customHeight="1" spans="1:10">
      <c r="A30" s="114">
        <v>16</v>
      </c>
      <c r="B30" s="114" t="s">
        <v>125</v>
      </c>
      <c r="C30" s="114" t="s">
        <v>126</v>
      </c>
      <c r="D30" s="114" t="str">
        <f t="shared" si="0"/>
        <v>testsetMaSPWithSpaces</v>
      </c>
      <c r="E30" s="113" t="s">
        <v>132</v>
      </c>
      <c r="F30" s="113" t="s">
        <v>133</v>
      </c>
      <c r="G30" s="113" t="s">
        <v>87</v>
      </c>
      <c r="H30" s="113" t="s">
        <v>83</v>
      </c>
      <c r="I30" s="114" t="s">
        <v>56</v>
      </c>
      <c r="J30" s="114" t="s">
        <v>84</v>
      </c>
    </row>
    <row r="31" ht="50" customHeight="1" spans="1:10">
      <c r="A31" s="114">
        <v>17</v>
      </c>
      <c r="B31" s="114" t="s">
        <v>134</v>
      </c>
      <c r="C31" s="114" t="s">
        <v>135</v>
      </c>
      <c r="D31" s="114" t="str">
        <f t="shared" si="0"/>
        <v>testgetSoLuong</v>
      </c>
      <c r="E31" s="113" t="s">
        <v>136</v>
      </c>
      <c r="F31" s="113" t="s">
        <v>137</v>
      </c>
      <c r="G31" s="113" t="s">
        <v>138</v>
      </c>
      <c r="H31" s="113" t="s">
        <v>139</v>
      </c>
      <c r="I31" s="114" t="s">
        <v>58</v>
      </c>
      <c r="J31" s="114" t="s">
        <v>49</v>
      </c>
    </row>
    <row r="32" ht="50" customHeight="1" spans="1:10">
      <c r="A32" s="114">
        <v>18</v>
      </c>
      <c r="B32" s="114" t="s">
        <v>140</v>
      </c>
      <c r="C32" s="114" t="s">
        <v>141</v>
      </c>
      <c r="D32" s="114" t="str">
        <f t="shared" si="0"/>
        <v>testsetSoLuong</v>
      </c>
      <c r="E32" s="113" t="s">
        <v>142</v>
      </c>
      <c r="F32" s="113" t="s">
        <v>143</v>
      </c>
      <c r="G32" s="113" t="s">
        <v>144</v>
      </c>
      <c r="H32" s="113" t="s">
        <v>144</v>
      </c>
      <c r="I32" s="114" t="s">
        <v>54</v>
      </c>
      <c r="J32" s="114" t="s">
        <v>49</v>
      </c>
    </row>
    <row r="33" ht="50" customHeight="1" spans="1:10">
      <c r="A33" s="114">
        <v>19</v>
      </c>
      <c r="B33" s="114" t="s">
        <v>140</v>
      </c>
      <c r="C33" s="114" t="s">
        <v>141</v>
      </c>
      <c r="D33" s="114" t="s">
        <v>145</v>
      </c>
      <c r="E33" s="113" t="s">
        <v>146</v>
      </c>
      <c r="F33" s="113" t="s">
        <v>147</v>
      </c>
      <c r="G33" s="113" t="s">
        <v>148</v>
      </c>
      <c r="H33" s="113" t="s">
        <v>148</v>
      </c>
      <c r="I33" s="114" t="s">
        <v>56</v>
      </c>
      <c r="J33" s="114" t="s">
        <v>49</v>
      </c>
    </row>
    <row r="34" ht="50" customHeight="1" spans="1:10">
      <c r="A34" s="114">
        <v>20</v>
      </c>
      <c r="B34" s="114" t="s">
        <v>149</v>
      </c>
      <c r="C34" s="114" t="s">
        <v>150</v>
      </c>
      <c r="D34" s="114" t="s">
        <v>151</v>
      </c>
      <c r="E34" s="113" t="s">
        <v>152</v>
      </c>
      <c r="F34" s="113" t="s">
        <v>153</v>
      </c>
      <c r="G34" s="113" t="s">
        <v>154</v>
      </c>
      <c r="H34" s="113" t="s">
        <v>155</v>
      </c>
      <c r="I34" s="114" t="s">
        <v>58</v>
      </c>
      <c r="J34" s="114" t="s">
        <v>49</v>
      </c>
    </row>
    <row r="35" ht="50" customHeight="1" spans="1:10">
      <c r="A35" s="114">
        <v>21</v>
      </c>
      <c r="B35" s="114" t="s">
        <v>156</v>
      </c>
      <c r="C35" s="114" t="s">
        <v>157</v>
      </c>
      <c r="D35" s="114" t="str">
        <f>IF(MOD(A35,4)=0,CONCATENATE("test",C35,"WithSpaces"),IF(MOD(A35+1,4)=0,CONCATENATE("test",C35,"WithSymbols"),CONCATENATE("test",C35)))</f>
        <v>testsetDonGia</v>
      </c>
      <c r="E35" s="113" t="s">
        <v>158</v>
      </c>
      <c r="F35" s="113" t="s">
        <v>159</v>
      </c>
      <c r="G35" s="113" t="s">
        <v>160</v>
      </c>
      <c r="H35" s="113" t="s">
        <v>160</v>
      </c>
      <c r="I35" s="114" t="s">
        <v>54</v>
      </c>
      <c r="J35" s="114" t="s">
        <v>49</v>
      </c>
    </row>
    <row r="36" ht="50" customHeight="1" spans="1:10">
      <c r="A36" s="114">
        <v>22</v>
      </c>
      <c r="B36" s="114" t="s">
        <v>156</v>
      </c>
      <c r="C36" s="114" t="s">
        <v>157</v>
      </c>
      <c r="D36" s="114" t="s">
        <v>161</v>
      </c>
      <c r="E36" s="113" t="s">
        <v>162</v>
      </c>
      <c r="F36" s="113" t="s">
        <v>163</v>
      </c>
      <c r="G36" s="113" t="s">
        <v>148</v>
      </c>
      <c r="H36" s="113" t="s">
        <v>83</v>
      </c>
      <c r="I36" s="114" t="s">
        <v>56</v>
      </c>
      <c r="J36" s="114" t="s">
        <v>84</v>
      </c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C2" sqref="C2"/>
    </sheetView>
  </sheetViews>
  <sheetFormatPr defaultColWidth="9" defaultRowHeight="14.4"/>
  <cols>
    <col min="1" max="1" width="9" style="1"/>
    <col min="2" max="2" width="26.5555555555556" style="1" customWidth="1"/>
    <col min="3" max="3" width="50.1111111111111" style="1" customWidth="1"/>
    <col min="4" max="4" width="51.1111111111111" style="1" customWidth="1"/>
    <col min="5" max="5" width="33.4444444444444" style="1" customWidth="1"/>
    <col min="6" max="6" width="21.8888888888889" style="1" customWidth="1"/>
    <col min="7" max="7" width="22.2222222222222" style="1" customWidth="1"/>
    <col min="8" max="8" width="22.1111111111111" style="1" customWidth="1"/>
    <col min="9" max="16384" width="9" style="1"/>
  </cols>
  <sheetData>
    <row r="1" s="1" customFormat="1" ht="18" spans="1:11">
      <c r="A1" s="2" t="s">
        <v>35</v>
      </c>
      <c r="B1" s="3"/>
      <c r="C1" s="4" t="s">
        <v>966</v>
      </c>
      <c r="D1" s="2" t="s">
        <v>37</v>
      </c>
      <c r="E1" s="3"/>
      <c r="F1" s="5" t="s">
        <v>967</v>
      </c>
      <c r="G1" s="5"/>
      <c r="H1" s="5"/>
      <c r="I1" s="5"/>
      <c r="J1" s="5"/>
      <c r="K1" s="6"/>
    </row>
    <row r="2" s="1" customFormat="1" ht="18" spans="1:11">
      <c r="A2" s="2" t="s">
        <v>39</v>
      </c>
      <c r="B2" s="3"/>
      <c r="C2" s="4" t="s">
        <v>948</v>
      </c>
      <c r="D2" s="2" t="s">
        <v>41</v>
      </c>
      <c r="E2" s="3"/>
      <c r="F2" s="5" t="s">
        <v>948</v>
      </c>
      <c r="G2" s="6"/>
      <c r="H2" s="7" t="s">
        <v>42</v>
      </c>
      <c r="I2" s="3"/>
      <c r="J2" s="23" t="s">
        <v>43</v>
      </c>
      <c r="K2" s="24"/>
    </row>
    <row r="3" s="1" customFormat="1" ht="18" spans="1:11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="1" customFormat="1" ht="18" spans="1:11">
      <c r="A4" s="9" t="s">
        <v>44</v>
      </c>
      <c r="B4" s="10"/>
      <c r="C4" s="11"/>
      <c r="D4" s="12"/>
      <c r="E4" s="12"/>
      <c r="F4" s="12"/>
      <c r="G4" s="8"/>
      <c r="H4" s="8"/>
      <c r="I4" s="8"/>
      <c r="J4" s="8"/>
      <c r="K4" s="8"/>
    </row>
    <row r="6" s="1" customFormat="1" ht="18" spans="1:11">
      <c r="A6" s="7" t="s">
        <v>45</v>
      </c>
      <c r="B6" s="10"/>
      <c r="C6" s="4" t="s">
        <v>948</v>
      </c>
      <c r="D6" s="7" t="s">
        <v>46</v>
      </c>
      <c r="E6" s="10"/>
      <c r="F6" s="13" t="s">
        <v>166</v>
      </c>
      <c r="G6" s="13"/>
      <c r="H6" s="7" t="s">
        <v>48</v>
      </c>
      <c r="I6" s="10"/>
      <c r="J6" s="15" t="s">
        <v>49</v>
      </c>
      <c r="K6" s="15"/>
    </row>
    <row r="7" s="1" customFormat="1" ht="18" spans="1:11">
      <c r="A7" s="12"/>
      <c r="B7" s="12"/>
      <c r="C7" s="12"/>
      <c r="D7" s="12"/>
      <c r="E7" s="12"/>
      <c r="F7" s="8"/>
      <c r="G7" s="8"/>
      <c r="H7" s="8"/>
      <c r="I7" s="8"/>
      <c r="J7" s="8"/>
      <c r="K7" s="8"/>
    </row>
    <row r="8" s="1" customFormat="1" ht="18" spans="1:11">
      <c r="A8" s="7" t="s">
        <v>50</v>
      </c>
      <c r="B8" s="7" t="s">
        <v>51</v>
      </c>
      <c r="C8" s="10"/>
      <c r="D8" s="10"/>
      <c r="E8" s="12"/>
      <c r="F8" s="14"/>
      <c r="G8" s="14"/>
      <c r="H8" s="14"/>
      <c r="I8" s="14"/>
      <c r="J8" s="14"/>
      <c r="K8" s="14"/>
    </row>
    <row r="9" s="1" customFormat="1" ht="18" spans="1:11">
      <c r="A9" s="15">
        <v>1</v>
      </c>
      <c r="B9" s="16" t="s">
        <v>52</v>
      </c>
      <c r="C9" s="5"/>
      <c r="D9" s="6"/>
      <c r="E9" s="8"/>
      <c r="F9" s="17" t="s">
        <v>53</v>
      </c>
      <c r="G9" s="18">
        <v>3</v>
      </c>
      <c r="H9" s="17" t="s">
        <v>54</v>
      </c>
      <c r="I9" s="20">
        <v>3</v>
      </c>
      <c r="J9" s="14"/>
      <c r="K9" s="14"/>
    </row>
    <row r="10" s="1" customFormat="1" ht="18" spans="1:11">
      <c r="A10" s="15">
        <v>2</v>
      </c>
      <c r="B10" s="16" t="s">
        <v>305</v>
      </c>
      <c r="C10" s="5"/>
      <c r="D10" s="6"/>
      <c r="E10" s="8"/>
      <c r="F10" s="17" t="s">
        <v>55</v>
      </c>
      <c r="G10" s="18">
        <v>3</v>
      </c>
      <c r="H10" s="17" t="s">
        <v>56</v>
      </c>
      <c r="I10" s="20">
        <v>0</v>
      </c>
      <c r="J10" s="14"/>
      <c r="K10" s="14"/>
    </row>
    <row r="11" s="1" customFormat="1" ht="18" spans="1:11">
      <c r="A11" s="15">
        <v>3</v>
      </c>
      <c r="B11" s="16"/>
      <c r="C11" s="5"/>
      <c r="D11" s="6"/>
      <c r="E11" s="8"/>
      <c r="F11" s="17" t="s">
        <v>57</v>
      </c>
      <c r="G11" s="18">
        <v>0</v>
      </c>
      <c r="H11" s="17" t="s">
        <v>58</v>
      </c>
      <c r="I11" s="20">
        <v>0</v>
      </c>
      <c r="J11" s="14"/>
      <c r="K11" s="14"/>
    </row>
    <row r="12" s="1" customFormat="1" ht="18" spans="1:8">
      <c r="A12" s="15">
        <v>4</v>
      </c>
      <c r="B12" s="16"/>
      <c r="C12" s="5"/>
      <c r="D12" s="6"/>
      <c r="E12" s="8"/>
      <c r="F12" s="14"/>
      <c r="G12" s="14"/>
      <c r="H12" s="14"/>
    </row>
    <row r="14" s="1" customFormat="1" ht="34.8" spans="1:10">
      <c r="A14" s="17" t="s">
        <v>59</v>
      </c>
      <c r="B14" s="17" t="s">
        <v>60</v>
      </c>
      <c r="C14" s="17" t="s">
        <v>61</v>
      </c>
      <c r="D14" s="17" t="s">
        <v>62</v>
      </c>
      <c r="E14" s="17" t="s">
        <v>63</v>
      </c>
      <c r="F14" s="17" t="s">
        <v>64</v>
      </c>
      <c r="G14" s="17" t="s">
        <v>65</v>
      </c>
      <c r="H14" s="17" t="s">
        <v>66</v>
      </c>
      <c r="I14" s="17" t="s">
        <v>67</v>
      </c>
      <c r="J14" s="17" t="s">
        <v>68</v>
      </c>
    </row>
    <row r="15" s="1" customFormat="1" ht="72" spans="1:10">
      <c r="A15" s="20">
        <v>1</v>
      </c>
      <c r="B15" s="20" t="s">
        <v>968</v>
      </c>
      <c r="C15" s="20" t="s">
        <v>969</v>
      </c>
      <c r="D15" s="20" t="s">
        <v>970</v>
      </c>
      <c r="E15" s="18" t="s">
        <v>971</v>
      </c>
      <c r="F15" s="18"/>
      <c r="G15" s="18" t="s">
        <v>310</v>
      </c>
      <c r="H15" s="18" t="s">
        <v>311</v>
      </c>
      <c r="I15" s="20" t="s">
        <v>54</v>
      </c>
      <c r="J15" s="20" t="s">
        <v>49</v>
      </c>
    </row>
    <row r="16" s="1" customFormat="1" ht="72" spans="1:10">
      <c r="A16" s="20">
        <v>2</v>
      </c>
      <c r="B16" s="20" t="s">
        <v>972</v>
      </c>
      <c r="C16" s="20" t="s">
        <v>973</v>
      </c>
      <c r="D16" s="20" t="s">
        <v>974</v>
      </c>
      <c r="E16" s="18" t="s">
        <v>975</v>
      </c>
      <c r="F16" s="18" t="s">
        <v>976</v>
      </c>
      <c r="G16" s="18" t="s">
        <v>977</v>
      </c>
      <c r="H16" s="18" t="s">
        <v>977</v>
      </c>
      <c r="I16" s="20" t="s">
        <v>54</v>
      </c>
      <c r="J16" s="20" t="s">
        <v>49</v>
      </c>
    </row>
    <row r="17" s="1" customFormat="1" ht="90" spans="1:10">
      <c r="A17" s="20">
        <v>3</v>
      </c>
      <c r="B17" s="20" t="s">
        <v>978</v>
      </c>
      <c r="C17" s="20" t="s">
        <v>979</v>
      </c>
      <c r="D17" s="20" t="s">
        <v>980</v>
      </c>
      <c r="E17" s="18" t="s">
        <v>981</v>
      </c>
      <c r="F17" s="18" t="s">
        <v>982</v>
      </c>
      <c r="G17" s="18" t="s">
        <v>977</v>
      </c>
      <c r="H17" s="18" t="s">
        <v>977</v>
      </c>
      <c r="I17" s="20" t="s">
        <v>54</v>
      </c>
      <c r="J17" s="20" t="s">
        <v>49</v>
      </c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workbookViewId="0">
      <selection activeCell="E9" sqref="E9"/>
    </sheetView>
  </sheetViews>
  <sheetFormatPr defaultColWidth="9" defaultRowHeight="14.4"/>
  <cols>
    <col min="1" max="1" width="9" style="1"/>
    <col min="2" max="2" width="17.7777777777778" style="1" customWidth="1"/>
    <col min="3" max="3" width="26.6666666666667" style="1" customWidth="1"/>
    <col min="4" max="4" width="37.1111111111111" style="1" customWidth="1"/>
    <col min="5" max="5" width="35.6666666666667" style="1" customWidth="1"/>
    <col min="6" max="6" width="26.4444444444444" style="1" customWidth="1"/>
    <col min="7" max="7" width="17.6666666666667" style="1" customWidth="1"/>
    <col min="8" max="8" width="17.8888888888889" style="1" customWidth="1"/>
    <col min="9" max="9" width="13.5555555555556" style="1" customWidth="1"/>
    <col min="10" max="10" width="13.7777777777778" style="1" customWidth="1"/>
    <col min="11" max="16384" width="9" style="1"/>
  </cols>
  <sheetData>
    <row r="1" s="1" customFormat="1" ht="18" spans="1:11">
      <c r="A1" s="2" t="s">
        <v>35</v>
      </c>
      <c r="B1" s="3"/>
      <c r="C1" s="4" t="s">
        <v>983</v>
      </c>
      <c r="D1" s="2" t="s">
        <v>37</v>
      </c>
      <c r="E1" s="3"/>
      <c r="F1" s="5" t="s">
        <v>984</v>
      </c>
      <c r="G1" s="5"/>
      <c r="H1" s="5"/>
      <c r="I1" s="5"/>
      <c r="J1" s="5"/>
      <c r="K1" s="6"/>
    </row>
    <row r="2" s="1" customFormat="1" ht="18" spans="1:11">
      <c r="A2" s="2" t="s">
        <v>39</v>
      </c>
      <c r="B2" s="3"/>
      <c r="C2" s="4" t="s">
        <v>948</v>
      </c>
      <c r="D2" s="2" t="s">
        <v>41</v>
      </c>
      <c r="E2" s="3"/>
      <c r="F2" s="5" t="s">
        <v>948</v>
      </c>
      <c r="G2" s="6"/>
      <c r="H2" s="7" t="s">
        <v>42</v>
      </c>
      <c r="I2" s="3"/>
      <c r="J2" s="23" t="s">
        <v>43</v>
      </c>
      <c r="K2" s="24"/>
    </row>
    <row r="3" s="1" customFormat="1" ht="18" spans="1:11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="1" customFormat="1" ht="18" spans="1:11">
      <c r="A4" s="9" t="s">
        <v>44</v>
      </c>
      <c r="B4" s="10"/>
      <c r="C4" s="11"/>
      <c r="D4" s="12"/>
      <c r="E4" s="12"/>
      <c r="F4" s="12"/>
      <c r="G4" s="8"/>
      <c r="H4" s="8"/>
      <c r="I4" s="8"/>
      <c r="J4" s="8"/>
      <c r="K4" s="8"/>
    </row>
    <row r="5" s="1" customFormat="1" ht="18" spans="1:11">
      <c r="A5" s="12"/>
      <c r="B5" s="12"/>
      <c r="C5" s="12"/>
      <c r="D5" s="12"/>
      <c r="E5" s="12"/>
      <c r="F5" s="12"/>
      <c r="G5" s="8"/>
      <c r="H5" s="8"/>
      <c r="I5" s="8"/>
      <c r="J5" s="8"/>
      <c r="K5" s="8"/>
    </row>
    <row r="6" s="1" customFormat="1" ht="18" spans="1:11">
      <c r="A6" s="7" t="s">
        <v>45</v>
      </c>
      <c r="B6" s="10"/>
      <c r="C6" s="4" t="s">
        <v>40</v>
      </c>
      <c r="D6" s="7" t="s">
        <v>46</v>
      </c>
      <c r="E6" s="10"/>
      <c r="F6" s="13" t="s">
        <v>166</v>
      </c>
      <c r="G6" s="13"/>
      <c r="H6" s="7" t="s">
        <v>48</v>
      </c>
      <c r="I6" s="10"/>
      <c r="J6" s="15" t="s">
        <v>49</v>
      </c>
      <c r="K6" s="15"/>
    </row>
    <row r="7" s="1" customFormat="1" ht="18" spans="1:11">
      <c r="A7" s="12"/>
      <c r="B7" s="12"/>
      <c r="C7" s="12"/>
      <c r="D7" s="12"/>
      <c r="E7" s="12"/>
      <c r="F7" s="8"/>
      <c r="G7" s="8"/>
      <c r="H7" s="8"/>
      <c r="I7" s="8"/>
      <c r="J7" s="8"/>
      <c r="K7" s="8"/>
    </row>
    <row r="8" s="1" customFormat="1" ht="18" spans="1:11">
      <c r="A8" s="7" t="s">
        <v>50</v>
      </c>
      <c r="B8" s="7" t="s">
        <v>51</v>
      </c>
      <c r="C8" s="10"/>
      <c r="D8" s="10"/>
      <c r="E8" s="12"/>
      <c r="F8" s="14"/>
      <c r="G8" s="14"/>
      <c r="H8" s="14"/>
      <c r="I8" s="14"/>
      <c r="J8" s="14"/>
      <c r="K8" s="14"/>
    </row>
    <row r="9" s="1" customFormat="1" ht="18" spans="1:11">
      <c r="A9" s="15">
        <v>1</v>
      </c>
      <c r="B9" s="16" t="s">
        <v>52</v>
      </c>
      <c r="C9" s="5"/>
      <c r="D9" s="6"/>
      <c r="E9" s="8"/>
      <c r="F9" s="17" t="s">
        <v>53</v>
      </c>
      <c r="G9" s="18">
        <v>14</v>
      </c>
      <c r="H9" s="17" t="s">
        <v>54</v>
      </c>
      <c r="I9" s="20">
        <v>6</v>
      </c>
      <c r="J9" s="14"/>
      <c r="K9" s="14"/>
    </row>
    <row r="10" s="1" customFormat="1" ht="18" spans="1:11">
      <c r="A10" s="15">
        <v>2</v>
      </c>
      <c r="B10" s="16" t="s">
        <v>305</v>
      </c>
      <c r="C10" s="5"/>
      <c r="D10" s="6"/>
      <c r="E10" s="8"/>
      <c r="F10" s="17" t="s">
        <v>55</v>
      </c>
      <c r="G10" s="18">
        <v>10</v>
      </c>
      <c r="H10" s="17" t="s">
        <v>56</v>
      </c>
      <c r="I10" s="20">
        <v>4</v>
      </c>
      <c r="J10" s="14"/>
      <c r="K10" s="14"/>
    </row>
    <row r="11" s="1" customFormat="1" ht="18" spans="1:11">
      <c r="A11" s="15">
        <v>3</v>
      </c>
      <c r="B11" s="16"/>
      <c r="C11" s="5"/>
      <c r="D11" s="6"/>
      <c r="E11" s="8"/>
      <c r="F11" s="17" t="s">
        <v>57</v>
      </c>
      <c r="G11" s="18">
        <v>4</v>
      </c>
      <c r="H11" s="17" t="s">
        <v>58</v>
      </c>
      <c r="I11" s="20">
        <v>4</v>
      </c>
      <c r="J11" s="14"/>
      <c r="K11" s="14"/>
    </row>
    <row r="12" s="1" customFormat="1" ht="18" spans="1:11">
      <c r="A12" s="15">
        <v>4</v>
      </c>
      <c r="B12" s="16"/>
      <c r="C12" s="5"/>
      <c r="D12" s="6"/>
      <c r="E12" s="8"/>
      <c r="F12" s="14"/>
      <c r="G12" s="14"/>
      <c r="H12" s="14"/>
      <c r="I12" s="14"/>
      <c r="J12" s="14"/>
      <c r="K12" s="14"/>
    </row>
    <row r="13" s="1" customFormat="1" ht="18" spans="1:1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="1" customFormat="1" ht="34.8" spans="1:11">
      <c r="A14" s="17" t="s">
        <v>59</v>
      </c>
      <c r="B14" s="17" t="s">
        <v>60</v>
      </c>
      <c r="C14" s="17" t="s">
        <v>61</v>
      </c>
      <c r="D14" s="17" t="s">
        <v>62</v>
      </c>
      <c r="E14" s="17" t="s">
        <v>63</v>
      </c>
      <c r="F14" s="17" t="s">
        <v>64</v>
      </c>
      <c r="G14" s="17" t="s">
        <v>65</v>
      </c>
      <c r="H14" s="17" t="s">
        <v>66</v>
      </c>
      <c r="I14" s="17" t="s">
        <v>67</v>
      </c>
      <c r="J14" s="17" t="s">
        <v>68</v>
      </c>
      <c r="K14" s="25"/>
    </row>
    <row r="15" s="1" customFormat="1" ht="72" spans="1:11">
      <c r="A15" s="20">
        <v>1</v>
      </c>
      <c r="B15" s="20" t="s">
        <v>985</v>
      </c>
      <c r="C15" s="20" t="s">
        <v>986</v>
      </c>
      <c r="D15" s="20" t="s">
        <v>987</v>
      </c>
      <c r="E15" s="18" t="s">
        <v>988</v>
      </c>
      <c r="F15" s="18"/>
      <c r="G15" s="18" t="s">
        <v>310</v>
      </c>
      <c r="H15" s="18" t="s">
        <v>311</v>
      </c>
      <c r="I15" s="20" t="s">
        <v>54</v>
      </c>
      <c r="J15" s="20" t="s">
        <v>49</v>
      </c>
      <c r="K15" s="25"/>
    </row>
    <row r="16" s="1" customFormat="1" ht="54" spans="1:11">
      <c r="A16" s="20">
        <v>2</v>
      </c>
      <c r="B16" s="20" t="s">
        <v>989</v>
      </c>
      <c r="C16" s="20" t="s">
        <v>614</v>
      </c>
      <c r="D16" s="20" t="s">
        <v>621</v>
      </c>
      <c r="E16" s="18" t="s">
        <v>990</v>
      </c>
      <c r="F16" s="18" t="s">
        <v>316</v>
      </c>
      <c r="G16" s="18" t="s">
        <v>317</v>
      </c>
      <c r="H16" s="18" t="s">
        <v>317</v>
      </c>
      <c r="I16" s="20" t="s">
        <v>56</v>
      </c>
      <c r="J16" s="20" t="s">
        <v>49</v>
      </c>
      <c r="K16" s="25"/>
    </row>
    <row r="17" s="1" customFormat="1" ht="54" spans="1:11">
      <c r="A17" s="20">
        <v>3</v>
      </c>
      <c r="B17" s="20" t="s">
        <v>989</v>
      </c>
      <c r="C17" s="20" t="s">
        <v>614</v>
      </c>
      <c r="D17" s="20" t="s">
        <v>626</v>
      </c>
      <c r="E17" s="18" t="s">
        <v>991</v>
      </c>
      <c r="F17" s="18" t="s">
        <v>992</v>
      </c>
      <c r="G17" s="18" t="s">
        <v>317</v>
      </c>
      <c r="H17" s="18" t="s">
        <v>83</v>
      </c>
      <c r="I17" s="20" t="s">
        <v>58</v>
      </c>
      <c r="J17" s="20" t="s">
        <v>84</v>
      </c>
      <c r="K17" s="19"/>
    </row>
    <row r="18" s="1" customFormat="1" ht="72" spans="1:11">
      <c r="A18" s="20">
        <v>4</v>
      </c>
      <c r="B18" s="20" t="s">
        <v>989</v>
      </c>
      <c r="C18" s="20" t="s">
        <v>614</v>
      </c>
      <c r="D18" s="20" t="s">
        <v>615</v>
      </c>
      <c r="E18" s="18" t="s">
        <v>993</v>
      </c>
      <c r="F18" s="18" t="s">
        <v>994</v>
      </c>
      <c r="G18" s="18" t="s">
        <v>324</v>
      </c>
      <c r="H18" s="18" t="s">
        <v>324</v>
      </c>
      <c r="I18" s="20" t="s">
        <v>54</v>
      </c>
      <c r="J18" s="20" t="s">
        <v>49</v>
      </c>
      <c r="K18" s="19"/>
    </row>
    <row r="19" s="1" customFormat="1" ht="54" spans="1:11">
      <c r="A19" s="20">
        <v>5</v>
      </c>
      <c r="B19" s="20" t="s">
        <v>995</v>
      </c>
      <c r="C19" s="20" t="s">
        <v>996</v>
      </c>
      <c r="D19" s="20" t="s">
        <v>997</v>
      </c>
      <c r="E19" s="18" t="s">
        <v>998</v>
      </c>
      <c r="F19" s="18" t="s">
        <v>316</v>
      </c>
      <c r="G19" s="18" t="s">
        <v>317</v>
      </c>
      <c r="H19" s="18" t="s">
        <v>317</v>
      </c>
      <c r="I19" s="20" t="s">
        <v>56</v>
      </c>
      <c r="J19" s="20" t="s">
        <v>49</v>
      </c>
      <c r="K19" s="19"/>
    </row>
    <row r="20" s="1" customFormat="1" ht="54" spans="1:11">
      <c r="A20" s="20">
        <v>6</v>
      </c>
      <c r="B20" s="20" t="s">
        <v>995</v>
      </c>
      <c r="C20" s="20" t="s">
        <v>996</v>
      </c>
      <c r="D20" s="20" t="s">
        <v>999</v>
      </c>
      <c r="E20" s="18" t="s">
        <v>1000</v>
      </c>
      <c r="F20" s="18" t="s">
        <v>992</v>
      </c>
      <c r="G20" s="18" t="s">
        <v>317</v>
      </c>
      <c r="H20" s="18" t="s">
        <v>83</v>
      </c>
      <c r="I20" s="20" t="s">
        <v>58</v>
      </c>
      <c r="J20" s="20" t="s">
        <v>84</v>
      </c>
      <c r="K20" s="19"/>
    </row>
    <row r="21" s="1" customFormat="1" ht="72" spans="1:11">
      <c r="A21" s="20">
        <v>7</v>
      </c>
      <c r="B21" s="20" t="s">
        <v>995</v>
      </c>
      <c r="C21" s="20" t="s">
        <v>996</v>
      </c>
      <c r="D21" s="20" t="s">
        <v>1001</v>
      </c>
      <c r="E21" s="18" t="s">
        <v>1002</v>
      </c>
      <c r="F21" s="18" t="s">
        <v>1003</v>
      </c>
      <c r="G21" s="18" t="s">
        <v>346</v>
      </c>
      <c r="H21" s="18" t="s">
        <v>346</v>
      </c>
      <c r="I21" s="20" t="s">
        <v>54</v>
      </c>
      <c r="J21" s="20" t="s">
        <v>49</v>
      </c>
      <c r="K21" s="19"/>
    </row>
    <row r="22" s="1" customFormat="1" ht="54" spans="1:11">
      <c r="A22" s="20">
        <v>8</v>
      </c>
      <c r="B22" s="20" t="s">
        <v>1004</v>
      </c>
      <c r="C22" s="20" t="s">
        <v>642</v>
      </c>
      <c r="D22" s="20" t="s">
        <v>649</v>
      </c>
      <c r="E22" s="18" t="s">
        <v>1005</v>
      </c>
      <c r="F22" s="18" t="s">
        <v>316</v>
      </c>
      <c r="G22" s="18" t="s">
        <v>317</v>
      </c>
      <c r="H22" s="18" t="s">
        <v>317</v>
      </c>
      <c r="I22" s="20" t="s">
        <v>56</v>
      </c>
      <c r="J22" s="20" t="s">
        <v>49</v>
      </c>
      <c r="K22" s="19"/>
    </row>
    <row r="23" s="1" customFormat="1" ht="54" spans="1:11">
      <c r="A23" s="20">
        <v>9</v>
      </c>
      <c r="B23" s="20" t="s">
        <v>1004</v>
      </c>
      <c r="C23" s="20" t="s">
        <v>642</v>
      </c>
      <c r="D23" s="20" t="s">
        <v>653</v>
      </c>
      <c r="E23" s="18" t="s">
        <v>1006</v>
      </c>
      <c r="F23" s="18" t="s">
        <v>1007</v>
      </c>
      <c r="G23" s="18" t="s">
        <v>317</v>
      </c>
      <c r="H23" s="18" t="s">
        <v>83</v>
      </c>
      <c r="I23" s="20" t="s">
        <v>58</v>
      </c>
      <c r="J23" s="20" t="s">
        <v>84</v>
      </c>
      <c r="K23" s="19"/>
    </row>
    <row r="24" s="1" customFormat="1" ht="72" spans="1:11">
      <c r="A24" s="20">
        <v>10</v>
      </c>
      <c r="B24" s="20" t="s">
        <v>1004</v>
      </c>
      <c r="C24" s="20" t="s">
        <v>642</v>
      </c>
      <c r="D24" s="20" t="s">
        <v>1008</v>
      </c>
      <c r="E24" s="18" t="s">
        <v>1009</v>
      </c>
      <c r="F24" s="18" t="s">
        <v>976</v>
      </c>
      <c r="G24" s="18" t="s">
        <v>1010</v>
      </c>
      <c r="H24" s="18" t="s">
        <v>1011</v>
      </c>
      <c r="I24" s="20" t="s">
        <v>54</v>
      </c>
      <c r="J24" s="20" t="s">
        <v>49</v>
      </c>
      <c r="K24" s="19"/>
    </row>
    <row r="25" s="1" customFormat="1" ht="54" spans="1:11">
      <c r="A25" s="20">
        <v>11</v>
      </c>
      <c r="B25" s="20" t="s">
        <v>1012</v>
      </c>
      <c r="C25" s="20" t="s">
        <v>1013</v>
      </c>
      <c r="D25" s="20" t="s">
        <v>1014</v>
      </c>
      <c r="E25" s="18" t="s">
        <v>1015</v>
      </c>
      <c r="F25" s="18" t="s">
        <v>316</v>
      </c>
      <c r="G25" s="18" t="s">
        <v>317</v>
      </c>
      <c r="H25" s="18" t="s">
        <v>317</v>
      </c>
      <c r="I25" s="20" t="s">
        <v>56</v>
      </c>
      <c r="J25" s="20" t="s">
        <v>49</v>
      </c>
      <c r="K25" s="19"/>
    </row>
    <row r="26" s="1" customFormat="1" ht="54" spans="1:11">
      <c r="A26" s="20">
        <v>12</v>
      </c>
      <c r="B26" s="20" t="s">
        <v>1012</v>
      </c>
      <c r="C26" s="20" t="s">
        <v>1013</v>
      </c>
      <c r="D26" s="20" t="s">
        <v>1016</v>
      </c>
      <c r="E26" s="18" t="s">
        <v>1017</v>
      </c>
      <c r="F26" s="18" t="s">
        <v>1007</v>
      </c>
      <c r="G26" s="18" t="s">
        <v>317</v>
      </c>
      <c r="H26" s="18" t="s">
        <v>83</v>
      </c>
      <c r="I26" s="20" t="s">
        <v>58</v>
      </c>
      <c r="J26" s="20" t="s">
        <v>84</v>
      </c>
      <c r="K26" s="19"/>
    </row>
    <row r="27" s="1" customFormat="1" ht="72" spans="1:11">
      <c r="A27" s="20">
        <v>13</v>
      </c>
      <c r="B27" s="20" t="s">
        <v>1012</v>
      </c>
      <c r="C27" s="20" t="s">
        <v>1013</v>
      </c>
      <c r="D27" s="20" t="s">
        <v>1018</v>
      </c>
      <c r="E27" s="18" t="s">
        <v>1019</v>
      </c>
      <c r="F27" s="18" t="s">
        <v>976</v>
      </c>
      <c r="G27" s="18" t="s">
        <v>1010</v>
      </c>
      <c r="H27" s="18" t="s">
        <v>1011</v>
      </c>
      <c r="I27" s="20" t="s">
        <v>54</v>
      </c>
      <c r="J27" s="20" t="s">
        <v>49</v>
      </c>
      <c r="K27" s="19"/>
    </row>
    <row r="28" s="1" customFormat="1" ht="54" spans="1:10">
      <c r="A28" s="21">
        <v>14</v>
      </c>
      <c r="B28" s="21" t="s">
        <v>1020</v>
      </c>
      <c r="C28" s="21" t="s">
        <v>70</v>
      </c>
      <c r="D28" s="21" t="s">
        <v>1021</v>
      </c>
      <c r="E28" s="22" t="s">
        <v>1022</v>
      </c>
      <c r="F28" s="22"/>
      <c r="G28" s="22" t="s">
        <v>310</v>
      </c>
      <c r="H28" s="22" t="s">
        <v>311</v>
      </c>
      <c r="I28" s="21" t="s">
        <v>54</v>
      </c>
      <c r="J28" s="21" t="s">
        <v>49</v>
      </c>
    </row>
    <row r="29" s="1" customFormat="1" ht="18" spans="1:11">
      <c r="A29" s="25"/>
      <c r="B29" s="25"/>
      <c r="C29" s="25"/>
      <c r="D29" s="25"/>
      <c r="E29" s="25"/>
      <c r="F29" s="46"/>
      <c r="G29" s="46"/>
      <c r="H29" s="46"/>
      <c r="I29" s="25"/>
      <c r="J29" s="25"/>
      <c r="K29" s="19"/>
    </row>
    <row r="30" s="1" customFormat="1" ht="18" spans="1:11">
      <c r="A30" s="25"/>
      <c r="B30" s="25"/>
      <c r="C30" s="25"/>
      <c r="D30" s="25"/>
      <c r="E30" s="25"/>
      <c r="F30" s="46"/>
      <c r="G30" s="46"/>
      <c r="H30" s="46"/>
      <c r="I30" s="25"/>
      <c r="J30" s="25"/>
      <c r="K30" s="19"/>
    </row>
    <row r="31" s="1" customFormat="1" ht="18" spans="1:11">
      <c r="A31" s="25"/>
      <c r="B31" s="25"/>
      <c r="C31" s="25"/>
      <c r="D31" s="25"/>
      <c r="E31" s="25"/>
      <c r="F31" s="46"/>
      <c r="G31" s="46"/>
      <c r="H31" s="46"/>
      <c r="I31" s="25"/>
      <c r="J31" s="25"/>
      <c r="K31" s="19"/>
    </row>
    <row r="32" s="1" customFormat="1" ht="18" spans="1:11">
      <c r="A32" s="25"/>
      <c r="B32" s="25"/>
      <c r="C32" s="25"/>
      <c r="D32" s="25"/>
      <c r="E32" s="25"/>
      <c r="F32" s="46"/>
      <c r="G32" s="46"/>
      <c r="H32" s="46"/>
      <c r="I32" s="25"/>
      <c r="J32" s="25"/>
      <c r="K32" s="19"/>
    </row>
    <row r="33" s="1" customFormat="1" ht="18" spans="1:11">
      <c r="A33" s="19"/>
      <c r="B33" s="19"/>
      <c r="C33" s="25"/>
      <c r="D33" s="25"/>
      <c r="E33" s="25"/>
      <c r="F33" s="46"/>
      <c r="G33" s="46"/>
      <c r="H33" s="46"/>
      <c r="I33" s="25"/>
      <c r="J33" s="25"/>
      <c r="K33" s="19"/>
    </row>
    <row r="34" s="1" customFormat="1" ht="18" spans="1:11">
      <c r="A34" s="19"/>
      <c r="B34" s="19"/>
      <c r="C34" s="25"/>
      <c r="D34" s="25"/>
      <c r="E34" s="25"/>
      <c r="F34" s="46"/>
      <c r="G34" s="46"/>
      <c r="H34" s="46"/>
      <c r="I34" s="25"/>
      <c r="J34" s="25"/>
      <c r="K34" s="19"/>
    </row>
    <row r="35" s="1" customFormat="1" ht="18" spans="1:11">
      <c r="A35" s="19"/>
      <c r="B35" s="19"/>
      <c r="C35" s="25"/>
      <c r="D35" s="25"/>
      <c r="E35" s="25"/>
      <c r="F35" s="46"/>
      <c r="G35" s="46"/>
      <c r="H35" s="46"/>
      <c r="I35" s="25"/>
      <c r="J35" s="25"/>
      <c r="K35" s="19"/>
    </row>
    <row r="36" s="1" customFormat="1" ht="18" spans="1:11">
      <c r="A36" s="19"/>
      <c r="B36" s="19"/>
      <c r="C36" s="25"/>
      <c r="D36" s="25"/>
      <c r="E36" s="25"/>
      <c r="F36" s="46"/>
      <c r="G36" s="46"/>
      <c r="H36" s="46"/>
      <c r="I36" s="25"/>
      <c r="J36" s="25"/>
      <c r="K36" s="19"/>
    </row>
    <row r="37" s="1" customFormat="1" ht="18" spans="1:11">
      <c r="A37" s="19"/>
      <c r="B37" s="19"/>
      <c r="C37" s="25"/>
      <c r="D37" s="25"/>
      <c r="E37" s="25"/>
      <c r="F37" s="46"/>
      <c r="G37" s="46"/>
      <c r="H37" s="46"/>
      <c r="I37" s="25"/>
      <c r="J37" s="25"/>
      <c r="K37" s="19"/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F2" sqref="F2:G2"/>
    </sheetView>
  </sheetViews>
  <sheetFormatPr defaultColWidth="9" defaultRowHeight="14.4"/>
  <cols>
    <col min="1" max="1" width="9" style="1"/>
    <col min="2" max="2" width="15.7777777777778" style="1" customWidth="1"/>
    <col min="3" max="3" width="15.6666666666667" style="1" customWidth="1"/>
    <col min="4" max="4" width="32" style="1" customWidth="1"/>
    <col min="5" max="5" width="26.6666666666667" style="1" customWidth="1"/>
    <col min="6" max="6" width="27.3333333333333" style="1" customWidth="1"/>
    <col min="7" max="7" width="17.7777777777778" style="1" customWidth="1"/>
    <col min="8" max="8" width="17.8888888888889" style="1" customWidth="1"/>
    <col min="9" max="10" width="18.1111111111111" style="1" customWidth="1"/>
    <col min="11" max="11" width="17.6666666666667" style="1" customWidth="1"/>
    <col min="12" max="16384" width="9" style="1"/>
  </cols>
  <sheetData>
    <row r="1" s="1" customFormat="1" spans="1:11">
      <c r="A1" s="26" t="s">
        <v>35</v>
      </c>
      <c r="B1" s="27"/>
      <c r="C1" s="28" t="s">
        <v>1023</v>
      </c>
      <c r="D1" s="26" t="s">
        <v>37</v>
      </c>
      <c r="E1" s="27"/>
      <c r="F1" s="29" t="s">
        <v>1024</v>
      </c>
      <c r="G1" s="29"/>
      <c r="H1" s="29"/>
      <c r="I1" s="29"/>
      <c r="J1" s="29"/>
      <c r="K1" s="30"/>
    </row>
    <row r="2" s="1" customFormat="1" spans="1:11">
      <c r="A2" s="26" t="s">
        <v>39</v>
      </c>
      <c r="B2" s="27"/>
      <c r="C2" s="28" t="s">
        <v>948</v>
      </c>
      <c r="D2" s="26" t="s">
        <v>41</v>
      </c>
      <c r="E2" s="27"/>
      <c r="F2" s="29" t="s">
        <v>948</v>
      </c>
      <c r="G2" s="30"/>
      <c r="H2" s="31" t="s">
        <v>42</v>
      </c>
      <c r="I2" s="27"/>
      <c r="J2" s="44" t="s">
        <v>43</v>
      </c>
      <c r="K2" s="45"/>
    </row>
    <row r="3" s="1" customFormat="1" spans="1:1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</row>
    <row r="4" s="1" customFormat="1" spans="1:11">
      <c r="A4" s="33" t="s">
        <v>44</v>
      </c>
      <c r="B4" s="34"/>
      <c r="C4" s="35"/>
      <c r="D4" s="36"/>
      <c r="E4" s="36"/>
      <c r="F4" s="36"/>
      <c r="G4" s="32"/>
      <c r="H4" s="32"/>
      <c r="I4" s="32"/>
      <c r="J4" s="32"/>
      <c r="K4" s="32"/>
    </row>
    <row r="5" s="1" customFormat="1" spans="1:11">
      <c r="A5" s="36"/>
      <c r="B5" s="36"/>
      <c r="C5" s="36"/>
      <c r="D5" s="36"/>
      <c r="E5" s="36"/>
      <c r="F5" s="36"/>
      <c r="G5" s="32"/>
      <c r="H5" s="32"/>
      <c r="I5" s="32"/>
      <c r="J5" s="32"/>
      <c r="K5" s="32"/>
    </row>
    <row r="6" s="1" customFormat="1" spans="1:11">
      <c r="A6" s="31" t="s">
        <v>45</v>
      </c>
      <c r="B6" s="34"/>
      <c r="C6" s="28" t="s">
        <v>948</v>
      </c>
      <c r="D6" s="31" t="s">
        <v>46</v>
      </c>
      <c r="E6" s="34"/>
      <c r="F6" s="37" t="s">
        <v>47</v>
      </c>
      <c r="G6" s="37"/>
      <c r="H6" s="31" t="s">
        <v>48</v>
      </c>
      <c r="I6" s="34"/>
      <c r="J6" s="39" t="s">
        <v>49</v>
      </c>
      <c r="K6" s="39"/>
    </row>
    <row r="8" s="1" customFormat="1" spans="1:11">
      <c r="A8" s="31" t="s">
        <v>50</v>
      </c>
      <c r="B8" s="31" t="s">
        <v>51</v>
      </c>
      <c r="C8" s="34"/>
      <c r="D8" s="34"/>
      <c r="E8" s="36"/>
      <c r="F8" s="38"/>
      <c r="G8" s="38"/>
      <c r="H8" s="38"/>
      <c r="I8" s="38"/>
      <c r="J8" s="38"/>
      <c r="K8" s="38"/>
    </row>
    <row r="9" s="1" customFormat="1" spans="1:11">
      <c r="A9" s="39">
        <v>1</v>
      </c>
      <c r="B9" s="40" t="s">
        <v>52</v>
      </c>
      <c r="C9" s="29"/>
      <c r="D9" s="30"/>
      <c r="E9" s="32"/>
      <c r="F9" s="41" t="s">
        <v>53</v>
      </c>
      <c r="G9" s="42">
        <v>20</v>
      </c>
      <c r="H9" s="41" t="s">
        <v>54</v>
      </c>
      <c r="I9" s="42">
        <v>5</v>
      </c>
      <c r="J9" s="38"/>
      <c r="K9" s="38"/>
    </row>
    <row r="10" s="1" customFormat="1" spans="1:11">
      <c r="A10" s="39">
        <v>2</v>
      </c>
      <c r="B10" s="40"/>
      <c r="C10" s="29"/>
      <c r="D10" s="30"/>
      <c r="E10" s="32"/>
      <c r="F10" s="41" t="s">
        <v>55</v>
      </c>
      <c r="G10" s="42">
        <v>10</v>
      </c>
      <c r="H10" s="41" t="s">
        <v>56</v>
      </c>
      <c r="I10" s="42">
        <v>10</v>
      </c>
      <c r="J10" s="38"/>
      <c r="K10" s="38"/>
    </row>
    <row r="11" s="1" customFormat="1" spans="1:11">
      <c r="A11" s="39">
        <v>3</v>
      </c>
      <c r="B11" s="40"/>
      <c r="C11" s="29"/>
      <c r="D11" s="30"/>
      <c r="E11" s="32"/>
      <c r="F11" s="41" t="s">
        <v>57</v>
      </c>
      <c r="G11" s="42">
        <v>10</v>
      </c>
      <c r="H11" s="41" t="s">
        <v>58</v>
      </c>
      <c r="I11" s="42">
        <v>5</v>
      </c>
      <c r="J11" s="38"/>
      <c r="K11" s="38"/>
    </row>
    <row r="12" s="1" customFormat="1" spans="1:11">
      <c r="A12" s="39">
        <v>4</v>
      </c>
      <c r="B12" s="40"/>
      <c r="C12" s="29"/>
      <c r="D12" s="30"/>
      <c r="E12" s="32"/>
      <c r="F12" s="38"/>
      <c r="G12" s="38"/>
      <c r="H12" s="38"/>
      <c r="I12" s="38"/>
      <c r="J12" s="38"/>
      <c r="K12" s="38"/>
    </row>
    <row r="14" s="1" customFormat="1" spans="1:10">
      <c r="A14" s="41" t="s">
        <v>59</v>
      </c>
      <c r="B14" s="41" t="s">
        <v>60</v>
      </c>
      <c r="C14" s="41" t="s">
        <v>61</v>
      </c>
      <c r="D14" s="41" t="s">
        <v>62</v>
      </c>
      <c r="E14" s="41" t="s">
        <v>63</v>
      </c>
      <c r="F14" s="41" t="s">
        <v>64</v>
      </c>
      <c r="G14" s="41" t="s">
        <v>65</v>
      </c>
      <c r="H14" s="41" t="s">
        <v>66</v>
      </c>
      <c r="I14" s="41" t="s">
        <v>67</v>
      </c>
      <c r="J14" s="41" t="s">
        <v>68</v>
      </c>
    </row>
    <row r="15" s="1" customFormat="1" ht="43.2" spans="1:10">
      <c r="A15" s="42">
        <v>1</v>
      </c>
      <c r="B15" s="42" t="s">
        <v>1025</v>
      </c>
      <c r="C15" s="42" t="s">
        <v>1026</v>
      </c>
      <c r="D15" s="42" t="str">
        <f>IF(MOD(A15,4)=0,CONCATENATE("test",(C15),"WithSpaces"),IF(MOD(A15+1,4)=0,CONCATENATE("test",(C15),"WithSymbols"),CONCATENATE("test",(C15))))</f>
        <v>testgetMaKH</v>
      </c>
      <c r="E15" s="43" t="s">
        <v>1027</v>
      </c>
      <c r="F15" s="43" t="s">
        <v>1028</v>
      </c>
      <c r="G15" s="43" t="s">
        <v>1029</v>
      </c>
      <c r="H15" s="43" t="s">
        <v>1030</v>
      </c>
      <c r="I15" s="42" t="s">
        <v>58</v>
      </c>
      <c r="J15" s="42" t="s">
        <v>49</v>
      </c>
    </row>
    <row r="16" s="1" customFormat="1" ht="57.6" spans="1:10">
      <c r="A16" s="42">
        <v>2</v>
      </c>
      <c r="B16" s="42" t="s">
        <v>1031</v>
      </c>
      <c r="C16" s="42" t="s">
        <v>1032</v>
      </c>
      <c r="D16" s="42" t="str">
        <f t="shared" ref="D16:D23" si="0">IF(MOD(A16,4)=0,CONCATENATE("test",C16,"WithSpaces"),IF(MOD(A16+1,4)=0,CONCATENATE("test",C16,"WithSymbols"),CONCATENATE("test",C16)))</f>
        <v>testsetMaKH</v>
      </c>
      <c r="E16" s="43" t="s">
        <v>1033</v>
      </c>
      <c r="F16" s="43" t="s">
        <v>1034</v>
      </c>
      <c r="G16" s="43" t="s">
        <v>1035</v>
      </c>
      <c r="H16" s="43" t="s">
        <v>1035</v>
      </c>
      <c r="I16" s="42" t="s">
        <v>54</v>
      </c>
      <c r="J16" s="42" t="s">
        <v>49</v>
      </c>
    </row>
    <row r="17" s="1" customFormat="1" ht="57.6" spans="1:10">
      <c r="A17" s="42">
        <v>3</v>
      </c>
      <c r="B17" s="42" t="s">
        <v>1031</v>
      </c>
      <c r="C17" s="42" t="s">
        <v>1032</v>
      </c>
      <c r="D17" s="42" t="str">
        <f t="shared" si="0"/>
        <v>testsetMaKHWithSymbols</v>
      </c>
      <c r="E17" s="43" t="s">
        <v>1036</v>
      </c>
      <c r="F17" s="43" t="s">
        <v>1037</v>
      </c>
      <c r="G17" s="43" t="s">
        <v>82</v>
      </c>
      <c r="H17" s="43" t="s">
        <v>83</v>
      </c>
      <c r="I17" s="42" t="s">
        <v>56</v>
      </c>
      <c r="J17" s="42" t="s">
        <v>84</v>
      </c>
    </row>
    <row r="18" s="1" customFormat="1" ht="57.6" spans="1:10">
      <c r="A18" s="42">
        <v>4</v>
      </c>
      <c r="B18" s="42" t="s">
        <v>1031</v>
      </c>
      <c r="C18" s="42" t="s">
        <v>1032</v>
      </c>
      <c r="D18" s="42" t="str">
        <f t="shared" si="0"/>
        <v>testsetMaKHWithSpaces</v>
      </c>
      <c r="E18" s="43" t="s">
        <v>1038</v>
      </c>
      <c r="F18" s="43" t="s">
        <v>1039</v>
      </c>
      <c r="G18" s="43" t="s">
        <v>87</v>
      </c>
      <c r="H18" s="43" t="s">
        <v>88</v>
      </c>
      <c r="I18" s="42" t="s">
        <v>56</v>
      </c>
      <c r="J18" s="42" t="s">
        <v>84</v>
      </c>
    </row>
    <row r="19" s="1" customFormat="1" ht="43.2" spans="1:10">
      <c r="A19" s="42">
        <v>5</v>
      </c>
      <c r="B19" s="42" t="s">
        <v>1040</v>
      </c>
      <c r="C19" s="42" t="s">
        <v>1041</v>
      </c>
      <c r="D19" s="42" t="str">
        <f t="shared" si="0"/>
        <v>testgetTenKH</v>
      </c>
      <c r="E19" s="43" t="s">
        <v>1042</v>
      </c>
      <c r="F19" s="43" t="s">
        <v>1043</v>
      </c>
      <c r="G19" s="43" t="s">
        <v>1044</v>
      </c>
      <c r="H19" s="43" t="s">
        <v>1045</v>
      </c>
      <c r="I19" s="42" t="s">
        <v>58</v>
      </c>
      <c r="J19" s="42" t="s">
        <v>49</v>
      </c>
    </row>
    <row r="20" s="1" customFormat="1" ht="57.6" spans="1:10">
      <c r="A20" s="42">
        <v>6</v>
      </c>
      <c r="B20" s="42" t="s">
        <v>1046</v>
      </c>
      <c r="C20" s="42" t="s">
        <v>1047</v>
      </c>
      <c r="D20" s="42" t="str">
        <f t="shared" si="0"/>
        <v>testsetTenKH</v>
      </c>
      <c r="E20" s="43" t="s">
        <v>1048</v>
      </c>
      <c r="F20" s="43" t="s">
        <v>1049</v>
      </c>
      <c r="G20" s="43" t="s">
        <v>1050</v>
      </c>
      <c r="H20" s="43" t="s">
        <v>1050</v>
      </c>
      <c r="I20" s="42" t="s">
        <v>54</v>
      </c>
      <c r="J20" s="42" t="s">
        <v>49</v>
      </c>
    </row>
    <row r="21" s="1" customFormat="1" ht="57.6" spans="1:10">
      <c r="A21" s="42">
        <v>7</v>
      </c>
      <c r="B21" s="42" t="s">
        <v>1046</v>
      </c>
      <c r="C21" s="42" t="s">
        <v>1047</v>
      </c>
      <c r="D21" s="42" t="str">
        <f t="shared" si="0"/>
        <v>testsetTenKHWithSymbols</v>
      </c>
      <c r="E21" s="43" t="s">
        <v>1051</v>
      </c>
      <c r="F21" s="43" t="s">
        <v>1052</v>
      </c>
      <c r="G21" s="43" t="s">
        <v>82</v>
      </c>
      <c r="H21" s="43" t="s">
        <v>83</v>
      </c>
      <c r="I21" s="42" t="s">
        <v>56</v>
      </c>
      <c r="J21" s="42" t="s">
        <v>84</v>
      </c>
    </row>
    <row r="22" s="1" customFormat="1" ht="57.6" spans="1:10">
      <c r="A22" s="42">
        <v>8</v>
      </c>
      <c r="B22" s="42" t="s">
        <v>1046</v>
      </c>
      <c r="C22" s="42" t="s">
        <v>1047</v>
      </c>
      <c r="D22" s="42" t="str">
        <f t="shared" si="0"/>
        <v>testsetTenKHWithSpaces</v>
      </c>
      <c r="E22" s="43" t="s">
        <v>1053</v>
      </c>
      <c r="F22" s="43" t="s">
        <v>1054</v>
      </c>
      <c r="G22" s="43" t="s">
        <v>87</v>
      </c>
      <c r="H22" s="43" t="s">
        <v>83</v>
      </c>
      <c r="I22" s="42" t="s">
        <v>56</v>
      </c>
      <c r="J22" s="42" t="s">
        <v>84</v>
      </c>
    </row>
    <row r="23" s="1" customFormat="1" ht="43.2" spans="1:10">
      <c r="A23" s="42">
        <v>9</v>
      </c>
      <c r="B23" s="42" t="s">
        <v>1055</v>
      </c>
      <c r="C23" s="42" t="s">
        <v>1056</v>
      </c>
      <c r="D23" s="42" t="str">
        <f t="shared" si="0"/>
        <v>testgetDiaChi</v>
      </c>
      <c r="E23" s="43" t="s">
        <v>1057</v>
      </c>
      <c r="F23" s="43" t="s">
        <v>1058</v>
      </c>
      <c r="G23" s="43" t="s">
        <v>1059</v>
      </c>
      <c r="H23" s="43" t="s">
        <v>1060</v>
      </c>
      <c r="I23" s="42" t="s">
        <v>58</v>
      </c>
      <c r="J23" s="42" t="s">
        <v>49</v>
      </c>
    </row>
    <row r="24" s="1" customFormat="1" ht="57.6" spans="1:10">
      <c r="A24" s="42">
        <v>10</v>
      </c>
      <c r="B24" s="42" t="s">
        <v>1061</v>
      </c>
      <c r="C24" s="42" t="s">
        <v>1062</v>
      </c>
      <c r="D24" s="42" t="str">
        <f>IF(MOD(A25,4)=0,CONCATENATE("test",C25,"WithSpaces"),IF(MOD(A25+1,4)=0,CONCATENATE("test",C25,"WithSymbols"),CONCATENATE("test",C25)))</f>
        <v>testsetDiaChiWithSymbols</v>
      </c>
      <c r="E24" s="43" t="s">
        <v>1063</v>
      </c>
      <c r="F24" s="43" t="s">
        <v>1064</v>
      </c>
      <c r="G24" s="43" t="s">
        <v>1065</v>
      </c>
      <c r="H24" s="43" t="s">
        <v>1066</v>
      </c>
      <c r="I24" s="42" t="s">
        <v>54</v>
      </c>
      <c r="J24" s="42" t="s">
        <v>49</v>
      </c>
    </row>
    <row r="25" s="1" customFormat="1" ht="57.6" spans="1:10">
      <c r="A25" s="42">
        <v>11</v>
      </c>
      <c r="B25" s="42" t="s">
        <v>1061</v>
      </c>
      <c r="C25" s="42" t="s">
        <v>1062</v>
      </c>
      <c r="D25" s="42" t="str">
        <f t="shared" ref="D25:D31" si="1">IF(MOD(A25,4)=0,CONCATENATE("test",C25,"WithSpaces"),IF(MOD(A25+1,4)=0,CONCATENATE("test",C25,"WithSymbols"),CONCATENATE("test",C25)))</f>
        <v>testsetDiaChiWithSymbols</v>
      </c>
      <c r="E25" s="43" t="s">
        <v>1067</v>
      </c>
      <c r="F25" s="43" t="s">
        <v>1068</v>
      </c>
      <c r="G25" s="43" t="s">
        <v>82</v>
      </c>
      <c r="H25" s="43" t="s">
        <v>83</v>
      </c>
      <c r="I25" s="42" t="s">
        <v>56</v>
      </c>
      <c r="J25" s="42" t="s">
        <v>84</v>
      </c>
    </row>
    <row r="26" s="1" customFormat="1" ht="57.6" spans="1:10">
      <c r="A26" s="42">
        <v>12</v>
      </c>
      <c r="B26" s="42" t="s">
        <v>1061</v>
      </c>
      <c r="C26" s="42" t="s">
        <v>1062</v>
      </c>
      <c r="D26" s="42" t="str">
        <f t="shared" si="1"/>
        <v>testsetDiaChiWithSpaces</v>
      </c>
      <c r="E26" s="43" t="s">
        <v>1069</v>
      </c>
      <c r="F26" s="43" t="s">
        <v>1070</v>
      </c>
      <c r="G26" s="43" t="s">
        <v>87</v>
      </c>
      <c r="H26" s="43" t="s">
        <v>83</v>
      </c>
      <c r="I26" s="42" t="s">
        <v>56</v>
      </c>
      <c r="J26" s="42" t="s">
        <v>84</v>
      </c>
    </row>
    <row r="27" s="1" customFormat="1" ht="43.2" spans="1:10">
      <c r="A27" s="42">
        <v>13</v>
      </c>
      <c r="B27" s="42" t="s">
        <v>1071</v>
      </c>
      <c r="C27" s="42" t="s">
        <v>1072</v>
      </c>
      <c r="D27" s="42" t="str">
        <f t="shared" si="1"/>
        <v>testgetEmail</v>
      </c>
      <c r="E27" s="43" t="s">
        <v>1073</v>
      </c>
      <c r="F27" s="43" t="s">
        <v>1074</v>
      </c>
      <c r="G27" s="43" t="s">
        <v>1075</v>
      </c>
      <c r="H27" s="43" t="s">
        <v>1076</v>
      </c>
      <c r="I27" s="42" t="s">
        <v>58</v>
      </c>
      <c r="J27" s="42" t="s">
        <v>49</v>
      </c>
    </row>
    <row r="28" s="1" customFormat="1" ht="57.6" spans="1:10">
      <c r="A28" s="42">
        <v>14</v>
      </c>
      <c r="B28" s="42" t="s">
        <v>125</v>
      </c>
      <c r="C28" s="42" t="s">
        <v>1077</v>
      </c>
      <c r="D28" s="42" t="str">
        <f t="shared" si="1"/>
        <v>testsetEmail</v>
      </c>
      <c r="E28" s="43" t="s">
        <v>1078</v>
      </c>
      <c r="F28" s="43" t="s">
        <v>1079</v>
      </c>
      <c r="G28" s="43" t="s">
        <v>1080</v>
      </c>
      <c r="H28" s="43" t="s">
        <v>1080</v>
      </c>
      <c r="I28" s="42" t="s">
        <v>54</v>
      </c>
      <c r="J28" s="42" t="s">
        <v>49</v>
      </c>
    </row>
    <row r="29" s="1" customFormat="1" ht="57.6" spans="1:10">
      <c r="A29" s="42">
        <v>15</v>
      </c>
      <c r="B29" s="42" t="s">
        <v>125</v>
      </c>
      <c r="C29" s="42" t="s">
        <v>1077</v>
      </c>
      <c r="D29" s="42" t="str">
        <f t="shared" si="1"/>
        <v>testsetEmailWithSymbols</v>
      </c>
      <c r="E29" s="43" t="s">
        <v>1081</v>
      </c>
      <c r="F29" s="43" t="s">
        <v>1082</v>
      </c>
      <c r="G29" s="43" t="s">
        <v>82</v>
      </c>
      <c r="H29" s="43" t="s">
        <v>83</v>
      </c>
      <c r="I29" s="42" t="s">
        <v>56</v>
      </c>
      <c r="J29" s="42" t="s">
        <v>84</v>
      </c>
    </row>
    <row r="30" s="1" customFormat="1" ht="57.6" spans="1:10">
      <c r="A30" s="42">
        <v>16</v>
      </c>
      <c r="B30" s="42" t="s">
        <v>125</v>
      </c>
      <c r="C30" s="42" t="s">
        <v>1077</v>
      </c>
      <c r="D30" s="42" t="str">
        <f t="shared" si="1"/>
        <v>testsetEmailWithSpaces</v>
      </c>
      <c r="E30" s="43" t="s">
        <v>1083</v>
      </c>
      <c r="F30" s="43" t="s">
        <v>1084</v>
      </c>
      <c r="G30" s="43" t="s">
        <v>87</v>
      </c>
      <c r="H30" s="43" t="s">
        <v>83</v>
      </c>
      <c r="I30" s="42" t="s">
        <v>56</v>
      </c>
      <c r="J30" s="42" t="s">
        <v>84</v>
      </c>
    </row>
    <row r="31" s="1" customFormat="1" ht="43.2" spans="1:10">
      <c r="A31" s="42">
        <v>17</v>
      </c>
      <c r="B31" s="42" t="s">
        <v>1055</v>
      </c>
      <c r="C31" s="42" t="s">
        <v>1085</v>
      </c>
      <c r="D31" s="42" t="str">
        <f t="shared" si="1"/>
        <v>testgetSDT</v>
      </c>
      <c r="E31" s="43" t="s">
        <v>1086</v>
      </c>
      <c r="F31" s="43" t="s">
        <v>1087</v>
      </c>
      <c r="G31" s="43" t="s">
        <v>1088</v>
      </c>
      <c r="H31" s="43" t="s">
        <v>1089</v>
      </c>
      <c r="I31" s="42" t="s">
        <v>58</v>
      </c>
      <c r="J31" s="42" t="s">
        <v>49</v>
      </c>
    </row>
    <row r="32" s="1" customFormat="1" ht="43.2" spans="1:10">
      <c r="A32" s="42">
        <v>18</v>
      </c>
      <c r="B32" s="42" t="s">
        <v>1061</v>
      </c>
      <c r="C32" s="42" t="s">
        <v>1090</v>
      </c>
      <c r="D32" s="42" t="str">
        <f>IF(MOD(A33,4)=0,CONCATENATE("test",C33,"WithSpaces"),IF(MOD(A33+1,4)=0,CONCATENATE("test",C33,"WithSymbols"),CONCATENATE("test",C33)))</f>
        <v>testsetSDTWithSymbols</v>
      </c>
      <c r="E32" s="43" t="s">
        <v>1091</v>
      </c>
      <c r="F32" s="43" t="s">
        <v>1092</v>
      </c>
      <c r="G32" s="43" t="s">
        <v>1093</v>
      </c>
      <c r="H32" s="43" t="s">
        <v>1093</v>
      </c>
      <c r="I32" s="42" t="s">
        <v>54</v>
      </c>
      <c r="J32" s="42" t="s">
        <v>49</v>
      </c>
    </row>
    <row r="33" s="1" customFormat="1" ht="57.6" spans="1:10">
      <c r="A33" s="42">
        <v>19</v>
      </c>
      <c r="B33" s="42" t="s">
        <v>1061</v>
      </c>
      <c r="C33" s="42" t="s">
        <v>1090</v>
      </c>
      <c r="D33" s="42" t="str">
        <f>IF(MOD(A33,4)=0,CONCATENATE("test",C33,"WithSpaces"),IF(MOD(A33+1,4)=0,CONCATENATE("test",C33,"WithSymbols"),CONCATENATE("test",C33)))</f>
        <v>testsetSDTWithSymbols</v>
      </c>
      <c r="E33" s="43" t="s">
        <v>1094</v>
      </c>
      <c r="F33" s="43" t="s">
        <v>1095</v>
      </c>
      <c r="G33" s="43" t="s">
        <v>82</v>
      </c>
      <c r="H33" s="43" t="s">
        <v>83</v>
      </c>
      <c r="I33" s="42" t="s">
        <v>56</v>
      </c>
      <c r="J33" s="42" t="s">
        <v>84</v>
      </c>
    </row>
    <row r="34" s="1" customFormat="1" ht="57.6" spans="1:10">
      <c r="A34" s="42">
        <v>20</v>
      </c>
      <c r="B34" s="42" t="s">
        <v>1061</v>
      </c>
      <c r="C34" s="42" t="s">
        <v>1090</v>
      </c>
      <c r="D34" s="42" t="str">
        <f>IF(MOD(A34,4)=0,CONCATENATE("test",C34,"WithSpaces"),IF(MOD(A34+1,4)=0,CONCATENATE("test",C34,"WithSymbols"),CONCATENATE("test",C34)))</f>
        <v>testsetSDTWithSpaces</v>
      </c>
      <c r="E34" s="43" t="s">
        <v>1096</v>
      </c>
      <c r="F34" s="43" t="s">
        <v>1097</v>
      </c>
      <c r="G34" s="43" t="s">
        <v>87</v>
      </c>
      <c r="H34" s="43" t="s">
        <v>83</v>
      </c>
      <c r="I34" s="42" t="s">
        <v>56</v>
      </c>
      <c r="J34" s="42" t="s">
        <v>84</v>
      </c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A1" sqref="A1:B1"/>
    </sheetView>
  </sheetViews>
  <sheetFormatPr defaultColWidth="9" defaultRowHeight="14.4"/>
  <cols>
    <col min="1" max="1" width="9" style="1"/>
    <col min="2" max="2" width="18.6666666666667" style="1" customWidth="1"/>
    <col min="3" max="3" width="33.4444444444444" style="1" customWidth="1"/>
    <col min="4" max="4" width="36" style="1" customWidth="1"/>
    <col min="5" max="5" width="26.6666666666667" style="1" customWidth="1"/>
    <col min="6" max="6" width="26.7777777777778" style="1" customWidth="1"/>
    <col min="7" max="10" width="17.8888888888889" style="1" customWidth="1"/>
    <col min="11" max="16384" width="9" style="1"/>
  </cols>
  <sheetData>
    <row r="1" s="1" customFormat="1" ht="18" spans="1:11">
      <c r="A1" s="2" t="s">
        <v>35</v>
      </c>
      <c r="B1" s="3"/>
      <c r="C1" s="4" t="s">
        <v>1098</v>
      </c>
      <c r="D1" s="2" t="s">
        <v>37</v>
      </c>
      <c r="E1" s="3"/>
      <c r="F1" s="5" t="s">
        <v>1099</v>
      </c>
      <c r="G1" s="5"/>
      <c r="H1" s="5"/>
      <c r="I1" s="5"/>
      <c r="J1" s="5"/>
      <c r="K1" s="6"/>
    </row>
    <row r="2" s="1" customFormat="1" ht="18" spans="1:11">
      <c r="A2" s="2" t="s">
        <v>39</v>
      </c>
      <c r="B2" s="3"/>
      <c r="C2" s="4" t="s">
        <v>948</v>
      </c>
      <c r="D2" s="2" t="s">
        <v>41</v>
      </c>
      <c r="E2" s="3"/>
      <c r="F2" s="5" t="s">
        <v>948</v>
      </c>
      <c r="G2" s="6"/>
      <c r="H2" s="7" t="s">
        <v>42</v>
      </c>
      <c r="I2" s="3"/>
      <c r="J2" s="23" t="s">
        <v>43</v>
      </c>
      <c r="K2" s="24"/>
    </row>
    <row r="3" s="1" customFormat="1" ht="18" spans="1:11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="1" customFormat="1" ht="18" spans="1:11">
      <c r="A4" s="9" t="s">
        <v>44</v>
      </c>
      <c r="B4" s="10"/>
      <c r="C4" s="11"/>
      <c r="D4" s="12"/>
      <c r="E4" s="12"/>
      <c r="F4" s="12"/>
      <c r="G4" s="8"/>
      <c r="H4" s="8"/>
      <c r="I4" s="8"/>
      <c r="J4" s="8"/>
      <c r="K4" s="8"/>
    </row>
    <row r="5" s="1" customFormat="1" ht="18" spans="1:11">
      <c r="A5" s="12"/>
      <c r="B5" s="12"/>
      <c r="C5" s="12"/>
      <c r="D5" s="12"/>
      <c r="E5" s="12"/>
      <c r="F5" s="12"/>
      <c r="G5" s="8"/>
      <c r="H5" s="8"/>
      <c r="I5" s="8"/>
      <c r="J5" s="8"/>
      <c r="K5" s="8"/>
    </row>
    <row r="6" s="1" customFormat="1" ht="18" spans="1:11">
      <c r="A6" s="7" t="s">
        <v>45</v>
      </c>
      <c r="B6" s="10"/>
      <c r="C6" s="4" t="s">
        <v>40</v>
      </c>
      <c r="D6" s="7" t="s">
        <v>46</v>
      </c>
      <c r="E6" s="10"/>
      <c r="F6" s="13" t="s">
        <v>166</v>
      </c>
      <c r="G6" s="13"/>
      <c r="H6" s="7" t="s">
        <v>48</v>
      </c>
      <c r="I6" s="10"/>
      <c r="J6" s="15" t="s">
        <v>49</v>
      </c>
      <c r="K6" s="15"/>
    </row>
    <row r="7" s="1" customFormat="1" ht="18" spans="1:11">
      <c r="A7" s="12"/>
      <c r="B7" s="12"/>
      <c r="C7" s="12"/>
      <c r="D7" s="12"/>
      <c r="E7" s="12"/>
      <c r="F7" s="8"/>
      <c r="G7" s="8"/>
      <c r="H7" s="8"/>
      <c r="I7" s="8"/>
      <c r="J7" s="8"/>
      <c r="K7" s="8"/>
    </row>
    <row r="8" s="1" customFormat="1" ht="18" spans="1:11">
      <c r="A8" s="7" t="s">
        <v>50</v>
      </c>
      <c r="B8" s="7" t="s">
        <v>51</v>
      </c>
      <c r="C8" s="10"/>
      <c r="D8" s="10"/>
      <c r="E8" s="12"/>
      <c r="F8" s="14"/>
      <c r="G8" s="14"/>
      <c r="H8" s="14"/>
      <c r="I8" s="14"/>
      <c r="J8" s="14"/>
      <c r="K8" s="14"/>
    </row>
    <row r="9" s="1" customFormat="1" ht="18" spans="1:11">
      <c r="A9" s="15">
        <v>1</v>
      </c>
      <c r="B9" s="16" t="s">
        <v>52</v>
      </c>
      <c r="C9" s="5"/>
      <c r="D9" s="6"/>
      <c r="E9" s="8"/>
      <c r="F9" s="17" t="s">
        <v>53</v>
      </c>
      <c r="G9" s="18">
        <v>14</v>
      </c>
      <c r="H9" s="17" t="s">
        <v>54</v>
      </c>
      <c r="I9" s="20">
        <v>6</v>
      </c>
      <c r="J9" s="14"/>
      <c r="K9" s="14"/>
    </row>
    <row r="10" s="1" customFormat="1" ht="18" spans="1:11">
      <c r="A10" s="15">
        <v>2</v>
      </c>
      <c r="B10" s="16" t="s">
        <v>305</v>
      </c>
      <c r="C10" s="5"/>
      <c r="D10" s="6"/>
      <c r="E10" s="8"/>
      <c r="F10" s="17" t="s">
        <v>55</v>
      </c>
      <c r="G10" s="18">
        <v>10</v>
      </c>
      <c r="H10" s="17" t="s">
        <v>56</v>
      </c>
      <c r="I10" s="20">
        <v>4</v>
      </c>
      <c r="J10" s="14"/>
      <c r="K10" s="14"/>
    </row>
    <row r="11" s="1" customFormat="1" ht="18" spans="1:11">
      <c r="A11" s="15">
        <v>3</v>
      </c>
      <c r="B11" s="16"/>
      <c r="C11" s="5"/>
      <c r="D11" s="6"/>
      <c r="E11" s="8"/>
      <c r="F11" s="17" t="s">
        <v>57</v>
      </c>
      <c r="G11" s="18">
        <v>4</v>
      </c>
      <c r="H11" s="17" t="s">
        <v>58</v>
      </c>
      <c r="I11" s="20">
        <v>4</v>
      </c>
      <c r="J11" s="14"/>
      <c r="K11" s="14"/>
    </row>
    <row r="12" s="1" customFormat="1" ht="18" spans="1:11">
      <c r="A12" s="15">
        <v>4</v>
      </c>
      <c r="B12" s="16"/>
      <c r="C12" s="5"/>
      <c r="D12" s="6"/>
      <c r="E12" s="8"/>
      <c r="F12" s="14"/>
      <c r="G12" s="14"/>
      <c r="H12" s="14"/>
      <c r="I12" s="14"/>
      <c r="J12" s="14"/>
      <c r="K12" s="14"/>
    </row>
    <row r="13" s="1" customFormat="1" ht="18" spans="1:1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="1" customFormat="1" ht="34.8" spans="1:11">
      <c r="A14" s="17" t="s">
        <v>59</v>
      </c>
      <c r="B14" s="17" t="s">
        <v>60</v>
      </c>
      <c r="C14" s="17" t="s">
        <v>61</v>
      </c>
      <c r="D14" s="17" t="s">
        <v>62</v>
      </c>
      <c r="E14" s="17" t="s">
        <v>63</v>
      </c>
      <c r="F14" s="17" t="s">
        <v>64</v>
      </c>
      <c r="G14" s="17" t="s">
        <v>65</v>
      </c>
      <c r="H14" s="17" t="s">
        <v>66</v>
      </c>
      <c r="I14" s="17" t="s">
        <v>67</v>
      </c>
      <c r="J14" s="17" t="s">
        <v>68</v>
      </c>
      <c r="K14" s="25"/>
    </row>
    <row r="15" s="1" customFormat="1" ht="72" spans="1:11">
      <c r="A15" s="20">
        <v>1</v>
      </c>
      <c r="B15" s="20" t="s">
        <v>1100</v>
      </c>
      <c r="C15" s="20" t="s">
        <v>1101</v>
      </c>
      <c r="D15" s="20" t="s">
        <v>1102</v>
      </c>
      <c r="E15" s="18" t="s">
        <v>1103</v>
      </c>
      <c r="F15" s="18"/>
      <c r="G15" s="18" t="s">
        <v>310</v>
      </c>
      <c r="H15" s="18" t="s">
        <v>311</v>
      </c>
      <c r="I15" s="20" t="s">
        <v>54</v>
      </c>
      <c r="J15" s="20" t="s">
        <v>49</v>
      </c>
      <c r="K15" s="25"/>
    </row>
    <row r="16" s="1" customFormat="1" ht="90" spans="1:11">
      <c r="A16" s="20">
        <v>2</v>
      </c>
      <c r="B16" s="20" t="s">
        <v>1104</v>
      </c>
      <c r="C16" s="20" t="s">
        <v>1105</v>
      </c>
      <c r="D16" s="20" t="s">
        <v>1106</v>
      </c>
      <c r="E16" s="18" t="s">
        <v>1107</v>
      </c>
      <c r="F16" s="18" t="s">
        <v>316</v>
      </c>
      <c r="G16" s="18" t="s">
        <v>317</v>
      </c>
      <c r="H16" s="18" t="s">
        <v>317</v>
      </c>
      <c r="I16" s="20" t="s">
        <v>56</v>
      </c>
      <c r="J16" s="20" t="s">
        <v>49</v>
      </c>
      <c r="K16" s="25"/>
    </row>
    <row r="17" s="1" customFormat="1" ht="90" spans="1:11">
      <c r="A17" s="20">
        <v>3</v>
      </c>
      <c r="B17" s="20" t="s">
        <v>1104</v>
      </c>
      <c r="C17" s="20" t="s">
        <v>1105</v>
      </c>
      <c r="D17" s="20" t="s">
        <v>1108</v>
      </c>
      <c r="E17" s="18" t="s">
        <v>1109</v>
      </c>
      <c r="F17" s="18" t="s">
        <v>1110</v>
      </c>
      <c r="G17" s="18" t="s">
        <v>317</v>
      </c>
      <c r="H17" s="18" t="s">
        <v>83</v>
      </c>
      <c r="I17" s="20" t="s">
        <v>58</v>
      </c>
      <c r="J17" s="20" t="s">
        <v>84</v>
      </c>
      <c r="K17" s="19"/>
    </row>
    <row r="18" s="1" customFormat="1" ht="108" spans="1:11">
      <c r="A18" s="20">
        <v>4</v>
      </c>
      <c r="B18" s="20" t="s">
        <v>1104</v>
      </c>
      <c r="C18" s="20" t="s">
        <v>1105</v>
      </c>
      <c r="D18" s="20" t="s">
        <v>1111</v>
      </c>
      <c r="E18" s="18" t="s">
        <v>1112</v>
      </c>
      <c r="F18" s="18" t="s">
        <v>1113</v>
      </c>
      <c r="G18" s="18" t="s">
        <v>324</v>
      </c>
      <c r="H18" s="18" t="s">
        <v>324</v>
      </c>
      <c r="I18" s="20" t="s">
        <v>54</v>
      </c>
      <c r="J18" s="20" t="s">
        <v>49</v>
      </c>
      <c r="K18" s="19"/>
    </row>
    <row r="19" s="1" customFormat="1" ht="90" spans="1:11">
      <c r="A19" s="20">
        <v>5</v>
      </c>
      <c r="B19" s="20" t="s">
        <v>1114</v>
      </c>
      <c r="C19" s="20" t="s">
        <v>1115</v>
      </c>
      <c r="D19" s="20" t="s">
        <v>1116</v>
      </c>
      <c r="E19" s="18" t="s">
        <v>1117</v>
      </c>
      <c r="F19" s="18" t="s">
        <v>316</v>
      </c>
      <c r="G19" s="18" t="s">
        <v>317</v>
      </c>
      <c r="H19" s="18" t="s">
        <v>317</v>
      </c>
      <c r="I19" s="20" t="s">
        <v>56</v>
      </c>
      <c r="J19" s="20" t="s">
        <v>49</v>
      </c>
      <c r="K19" s="19"/>
    </row>
    <row r="20" s="1" customFormat="1" ht="90" spans="1:11">
      <c r="A20" s="20">
        <v>6</v>
      </c>
      <c r="B20" s="20" t="s">
        <v>1114</v>
      </c>
      <c r="C20" s="20" t="s">
        <v>1115</v>
      </c>
      <c r="D20" s="20" t="s">
        <v>1118</v>
      </c>
      <c r="E20" s="18" t="s">
        <v>1119</v>
      </c>
      <c r="F20" s="18" t="s">
        <v>1120</v>
      </c>
      <c r="G20" s="18" t="s">
        <v>317</v>
      </c>
      <c r="H20" s="18" t="s">
        <v>83</v>
      </c>
      <c r="I20" s="20" t="s">
        <v>58</v>
      </c>
      <c r="J20" s="20" t="s">
        <v>84</v>
      </c>
      <c r="K20" s="19"/>
    </row>
    <row r="21" s="1" customFormat="1" ht="108" spans="1:11">
      <c r="A21" s="20">
        <v>7</v>
      </c>
      <c r="B21" s="20" t="s">
        <v>1114</v>
      </c>
      <c r="C21" s="20" t="s">
        <v>1115</v>
      </c>
      <c r="D21" s="20" t="s">
        <v>1121</v>
      </c>
      <c r="E21" s="18" t="s">
        <v>1122</v>
      </c>
      <c r="F21" s="18" t="s">
        <v>1123</v>
      </c>
      <c r="G21" s="18" t="s">
        <v>346</v>
      </c>
      <c r="H21" s="18" t="s">
        <v>346</v>
      </c>
      <c r="I21" s="20" t="s">
        <v>54</v>
      </c>
      <c r="J21" s="20" t="s">
        <v>49</v>
      </c>
      <c r="K21" s="19"/>
    </row>
    <row r="22" s="1" customFormat="1" ht="90" spans="1:11">
      <c r="A22" s="20">
        <v>8</v>
      </c>
      <c r="B22" s="20" t="s">
        <v>1124</v>
      </c>
      <c r="C22" s="20" t="s">
        <v>1125</v>
      </c>
      <c r="D22" s="20" t="s">
        <v>1126</v>
      </c>
      <c r="E22" s="18" t="s">
        <v>1127</v>
      </c>
      <c r="F22" s="18" t="s">
        <v>316</v>
      </c>
      <c r="G22" s="18" t="s">
        <v>317</v>
      </c>
      <c r="H22" s="18" t="s">
        <v>317</v>
      </c>
      <c r="I22" s="20" t="s">
        <v>56</v>
      </c>
      <c r="J22" s="20" t="s">
        <v>49</v>
      </c>
      <c r="K22" s="19"/>
    </row>
    <row r="23" s="1" customFormat="1" ht="90" spans="1:11">
      <c r="A23" s="20">
        <v>9</v>
      </c>
      <c r="B23" s="20" t="s">
        <v>1124</v>
      </c>
      <c r="C23" s="20" t="s">
        <v>1125</v>
      </c>
      <c r="D23" s="20" t="s">
        <v>1128</v>
      </c>
      <c r="E23" s="18" t="s">
        <v>1129</v>
      </c>
      <c r="F23" s="18" t="s">
        <v>1130</v>
      </c>
      <c r="G23" s="18" t="s">
        <v>317</v>
      </c>
      <c r="H23" s="18" t="s">
        <v>83</v>
      </c>
      <c r="I23" s="20" t="s">
        <v>58</v>
      </c>
      <c r="J23" s="20" t="s">
        <v>84</v>
      </c>
      <c r="K23" s="19"/>
    </row>
    <row r="24" s="1" customFormat="1" ht="90" spans="1:11">
      <c r="A24" s="20">
        <v>10</v>
      </c>
      <c r="B24" s="20" t="s">
        <v>1124</v>
      </c>
      <c r="C24" s="20" t="s">
        <v>1125</v>
      </c>
      <c r="D24" s="20" t="s">
        <v>1131</v>
      </c>
      <c r="E24" s="18" t="s">
        <v>1132</v>
      </c>
      <c r="F24" s="18" t="s">
        <v>1133</v>
      </c>
      <c r="G24" s="18" t="s">
        <v>1010</v>
      </c>
      <c r="H24" s="18" t="s">
        <v>1011</v>
      </c>
      <c r="I24" s="20" t="s">
        <v>54</v>
      </c>
      <c r="J24" s="20" t="s">
        <v>49</v>
      </c>
      <c r="K24" s="19"/>
    </row>
    <row r="25" s="1" customFormat="1" ht="90" spans="1:11">
      <c r="A25" s="20">
        <v>11</v>
      </c>
      <c r="B25" s="20" t="s">
        <v>1134</v>
      </c>
      <c r="C25" s="20" t="s">
        <v>1135</v>
      </c>
      <c r="D25" s="20" t="s">
        <v>1136</v>
      </c>
      <c r="E25" s="18" t="s">
        <v>1137</v>
      </c>
      <c r="F25" s="18" t="s">
        <v>316</v>
      </c>
      <c r="G25" s="18" t="s">
        <v>317</v>
      </c>
      <c r="H25" s="18" t="s">
        <v>317</v>
      </c>
      <c r="I25" s="20" t="s">
        <v>56</v>
      </c>
      <c r="J25" s="20" t="s">
        <v>49</v>
      </c>
      <c r="K25" s="19"/>
    </row>
    <row r="26" s="1" customFormat="1" ht="90" spans="1:11">
      <c r="A26" s="20">
        <v>12</v>
      </c>
      <c r="B26" s="20" t="s">
        <v>1134</v>
      </c>
      <c r="C26" s="20" t="s">
        <v>1135</v>
      </c>
      <c r="D26" s="20" t="s">
        <v>1136</v>
      </c>
      <c r="E26" s="18" t="s">
        <v>1138</v>
      </c>
      <c r="F26" s="18" t="s">
        <v>1130</v>
      </c>
      <c r="G26" s="18" t="s">
        <v>317</v>
      </c>
      <c r="H26" s="18" t="s">
        <v>83</v>
      </c>
      <c r="I26" s="20" t="s">
        <v>58</v>
      </c>
      <c r="J26" s="20" t="s">
        <v>84</v>
      </c>
      <c r="K26" s="19"/>
    </row>
    <row r="27" s="1" customFormat="1" ht="108" spans="1:11">
      <c r="A27" s="20">
        <v>13</v>
      </c>
      <c r="B27" s="20" t="s">
        <v>1134</v>
      </c>
      <c r="C27" s="20" t="s">
        <v>1135</v>
      </c>
      <c r="D27" s="20" t="s">
        <v>1136</v>
      </c>
      <c r="E27" s="18" t="s">
        <v>1139</v>
      </c>
      <c r="F27" s="18" t="s">
        <v>1133</v>
      </c>
      <c r="G27" s="18" t="s">
        <v>1010</v>
      </c>
      <c r="H27" s="18" t="s">
        <v>1011</v>
      </c>
      <c r="I27" s="20" t="s">
        <v>54</v>
      </c>
      <c r="J27" s="20" t="s">
        <v>49</v>
      </c>
      <c r="K27" s="19"/>
    </row>
    <row r="28" s="1" customFormat="1" ht="54" spans="1:10">
      <c r="A28" s="21">
        <v>14</v>
      </c>
      <c r="B28" s="21" t="s">
        <v>1140</v>
      </c>
      <c r="C28" s="21" t="s">
        <v>1026</v>
      </c>
      <c r="D28" s="21" t="s">
        <v>1141</v>
      </c>
      <c r="E28" s="22" t="s">
        <v>1142</v>
      </c>
      <c r="F28" s="22"/>
      <c r="G28" s="22" t="s">
        <v>310</v>
      </c>
      <c r="H28" s="22" t="s">
        <v>311</v>
      </c>
      <c r="I28" s="21" t="s">
        <v>54</v>
      </c>
      <c r="J28" s="21" t="s">
        <v>49</v>
      </c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"/>
  <sheetViews>
    <sheetView workbookViewId="0">
      <selection activeCell="A1" sqref="A1:B1"/>
    </sheetView>
  </sheetViews>
  <sheetFormatPr defaultColWidth="9" defaultRowHeight="14.4"/>
  <cols>
    <col min="1" max="1" width="9" style="1"/>
    <col min="2" max="2" width="18" style="1" customWidth="1"/>
    <col min="3" max="3" width="17.8888888888889" style="1" customWidth="1"/>
    <col min="4" max="4" width="25.1111111111111" style="1" customWidth="1"/>
    <col min="5" max="5" width="26.6666666666667" style="1" customWidth="1"/>
    <col min="6" max="6" width="17.6666666666667" style="1" customWidth="1"/>
    <col min="7" max="7" width="17.8888888888889" style="1" customWidth="1"/>
    <col min="8" max="8" width="17.7777777777778" style="1" customWidth="1"/>
    <col min="9" max="10" width="17.8888888888889" style="1" customWidth="1"/>
    <col min="11" max="16384" width="9" style="1"/>
  </cols>
  <sheetData>
    <row r="1" s="1" customFormat="1" spans="1:11">
      <c r="A1" s="26" t="s">
        <v>35</v>
      </c>
      <c r="B1" s="27"/>
      <c r="C1" s="28" t="s">
        <v>1143</v>
      </c>
      <c r="D1" s="26" t="s">
        <v>37</v>
      </c>
      <c r="E1" s="27"/>
      <c r="F1" s="29" t="s">
        <v>1144</v>
      </c>
      <c r="G1" s="29"/>
      <c r="H1" s="29"/>
      <c r="I1" s="29"/>
      <c r="J1" s="29"/>
      <c r="K1" s="30"/>
    </row>
    <row r="2" s="1" customFormat="1" spans="1:11">
      <c r="A2" s="26" t="s">
        <v>39</v>
      </c>
      <c r="B2" s="27"/>
      <c r="C2" s="28" t="s">
        <v>948</v>
      </c>
      <c r="D2" s="26" t="s">
        <v>41</v>
      </c>
      <c r="E2" s="27"/>
      <c r="F2" s="29" t="s">
        <v>948</v>
      </c>
      <c r="G2" s="30"/>
      <c r="H2" s="31" t="s">
        <v>42</v>
      </c>
      <c r="I2" s="27"/>
      <c r="J2" s="44" t="s">
        <v>43</v>
      </c>
      <c r="K2" s="45"/>
    </row>
    <row r="3" s="1" customFormat="1" spans="1:1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</row>
    <row r="4" s="1" customFormat="1" spans="1:11">
      <c r="A4" s="33" t="s">
        <v>44</v>
      </c>
      <c r="B4" s="34"/>
      <c r="C4" s="35"/>
      <c r="D4" s="36"/>
      <c r="E4" s="36"/>
      <c r="F4" s="36"/>
      <c r="G4" s="32"/>
      <c r="H4" s="32"/>
      <c r="I4" s="32"/>
      <c r="J4" s="32"/>
      <c r="K4" s="32"/>
    </row>
    <row r="5" s="1" customFormat="1" spans="1:11">
      <c r="A5" s="36"/>
      <c r="B5" s="36"/>
      <c r="C5" s="36"/>
      <c r="D5" s="36"/>
      <c r="E5" s="36"/>
      <c r="F5" s="36"/>
      <c r="G5" s="32"/>
      <c r="H5" s="32"/>
      <c r="I5" s="32"/>
      <c r="J5" s="32"/>
      <c r="K5" s="32"/>
    </row>
    <row r="6" s="1" customFormat="1" spans="1:11">
      <c r="A6" s="31" t="s">
        <v>45</v>
      </c>
      <c r="B6" s="34"/>
      <c r="C6" s="28" t="s">
        <v>948</v>
      </c>
      <c r="D6" s="31" t="s">
        <v>46</v>
      </c>
      <c r="E6" s="34"/>
      <c r="F6" s="37" t="s">
        <v>47</v>
      </c>
      <c r="G6" s="37"/>
      <c r="H6" s="31" t="s">
        <v>48</v>
      </c>
      <c r="I6" s="34"/>
      <c r="J6" s="39" t="s">
        <v>49</v>
      </c>
      <c r="K6" s="39"/>
    </row>
    <row r="7" s="1" customFormat="1" spans="1:11">
      <c r="A7" s="36"/>
      <c r="B7" s="36"/>
      <c r="C7" s="36"/>
      <c r="D7" s="36"/>
      <c r="E7" s="36"/>
      <c r="F7" s="32"/>
      <c r="G7" s="32"/>
      <c r="H7" s="32"/>
      <c r="I7" s="32"/>
      <c r="J7" s="32"/>
      <c r="K7" s="32"/>
    </row>
    <row r="8" s="1" customFormat="1" spans="1:11">
      <c r="A8" s="31" t="s">
        <v>50</v>
      </c>
      <c r="B8" s="31" t="s">
        <v>51</v>
      </c>
      <c r="C8" s="34"/>
      <c r="D8" s="34"/>
      <c r="E8" s="36"/>
      <c r="F8" s="38"/>
      <c r="G8" s="38"/>
      <c r="H8" s="38"/>
      <c r="I8" s="38"/>
      <c r="J8" s="38"/>
      <c r="K8" s="38"/>
    </row>
    <row r="9" s="1" customFormat="1" spans="1:11">
      <c r="A9" s="39">
        <v>1</v>
      </c>
      <c r="B9" s="40" t="s">
        <v>52</v>
      </c>
      <c r="C9" s="29"/>
      <c r="D9" s="30"/>
      <c r="E9" s="32"/>
      <c r="F9" s="41" t="s">
        <v>53</v>
      </c>
      <c r="G9" s="42">
        <v>25</v>
      </c>
      <c r="H9" s="41" t="s">
        <v>54</v>
      </c>
      <c r="I9" s="42">
        <v>7</v>
      </c>
      <c r="J9" s="38"/>
      <c r="K9" s="38"/>
    </row>
    <row r="10" s="1" customFormat="1" spans="1:11">
      <c r="A10" s="39">
        <v>2</v>
      </c>
      <c r="B10" s="40"/>
      <c r="C10" s="29"/>
      <c r="D10" s="30"/>
      <c r="E10" s="32"/>
      <c r="F10" s="41" t="s">
        <v>55</v>
      </c>
      <c r="G10" s="42">
        <v>15</v>
      </c>
      <c r="H10" s="41" t="s">
        <v>56</v>
      </c>
      <c r="I10" s="42">
        <v>11</v>
      </c>
      <c r="J10" s="38"/>
      <c r="K10" s="38"/>
    </row>
    <row r="11" s="1" customFormat="1" spans="1:11">
      <c r="A11" s="39">
        <v>3</v>
      </c>
      <c r="B11" s="40"/>
      <c r="C11" s="29"/>
      <c r="D11" s="30"/>
      <c r="E11" s="32"/>
      <c r="F11" s="41" t="s">
        <v>57</v>
      </c>
      <c r="G11" s="42">
        <v>10</v>
      </c>
      <c r="H11" s="41" t="s">
        <v>58</v>
      </c>
      <c r="I11" s="42">
        <v>7</v>
      </c>
      <c r="J11" s="38"/>
      <c r="K11" s="38"/>
    </row>
    <row r="12" s="1" customFormat="1" spans="1:11">
      <c r="A12" s="39">
        <v>4</v>
      </c>
      <c r="B12" s="40"/>
      <c r="C12" s="29"/>
      <c r="D12" s="30"/>
      <c r="E12" s="32"/>
      <c r="F12" s="38"/>
      <c r="G12" s="38"/>
      <c r="H12" s="38"/>
      <c r="I12" s="38"/>
      <c r="J12" s="38"/>
      <c r="K12" s="38"/>
    </row>
    <row r="14" s="1" customFormat="1" spans="1:10">
      <c r="A14" s="41" t="s">
        <v>59</v>
      </c>
      <c r="B14" s="41" t="s">
        <v>60</v>
      </c>
      <c r="C14" s="41" t="s">
        <v>61</v>
      </c>
      <c r="D14" s="41" t="s">
        <v>62</v>
      </c>
      <c r="E14" s="41" t="s">
        <v>63</v>
      </c>
      <c r="F14" s="41" t="s">
        <v>64</v>
      </c>
      <c r="G14" s="41" t="s">
        <v>65</v>
      </c>
      <c r="H14" s="41" t="s">
        <v>66</v>
      </c>
      <c r="I14" s="41" t="s">
        <v>67</v>
      </c>
      <c r="J14" s="41" t="s">
        <v>68</v>
      </c>
    </row>
    <row r="15" s="1" customFormat="1" ht="43.2" spans="1:10">
      <c r="A15" s="42">
        <v>1</v>
      </c>
      <c r="B15" s="42" t="s">
        <v>69</v>
      </c>
      <c r="C15" s="42" t="s">
        <v>1145</v>
      </c>
      <c r="D15" s="42" t="str">
        <f>IF(MOD(A15,4)=0,CONCATENATE("test",(C15),"WithSpaces"),IF(MOD(A15+1,4)=0,CONCATENATE("test",(C15),"WithSymbols"),CONCATENATE("test",(C15))))</f>
        <v>testgetMaHD</v>
      </c>
      <c r="E15" s="43" t="s">
        <v>1146</v>
      </c>
      <c r="F15" s="43" t="s">
        <v>1147</v>
      </c>
      <c r="G15" s="43" t="s">
        <v>1148</v>
      </c>
      <c r="H15" s="43" t="s">
        <v>1149</v>
      </c>
      <c r="I15" s="42" t="s">
        <v>58</v>
      </c>
      <c r="J15" s="42" t="s">
        <v>49</v>
      </c>
    </row>
    <row r="16" s="1" customFormat="1" ht="57.6" spans="1:10">
      <c r="A16" s="42">
        <v>2</v>
      </c>
      <c r="B16" s="42" t="s">
        <v>75</v>
      </c>
      <c r="C16" s="42" t="s">
        <v>1150</v>
      </c>
      <c r="D16" s="42" t="str">
        <f t="shared" ref="D16:D23" si="0">IF(MOD(A16,4)=0,CONCATENATE("test",C16,"WithSpaces"),IF(MOD(A16+1,4)=0,CONCATENATE("test",C16,"WithSymbols"),CONCATENATE("test",C16)))</f>
        <v>testsetMaHD</v>
      </c>
      <c r="E16" s="43" t="s">
        <v>1151</v>
      </c>
      <c r="F16" s="43" t="s">
        <v>1152</v>
      </c>
      <c r="G16" s="43" t="s">
        <v>1153</v>
      </c>
      <c r="H16" s="43" t="s">
        <v>1153</v>
      </c>
      <c r="I16" s="42" t="s">
        <v>54</v>
      </c>
      <c r="J16" s="42" t="s">
        <v>49</v>
      </c>
    </row>
    <row r="17" s="1" customFormat="1" ht="57.6" spans="1:10">
      <c r="A17" s="42">
        <v>3</v>
      </c>
      <c r="B17" s="42" t="s">
        <v>75</v>
      </c>
      <c r="C17" s="42" t="s">
        <v>1150</v>
      </c>
      <c r="D17" s="42" t="str">
        <f t="shared" si="0"/>
        <v>testsetMaHDWithSymbols</v>
      </c>
      <c r="E17" s="43" t="s">
        <v>1154</v>
      </c>
      <c r="F17" s="43" t="s">
        <v>1155</v>
      </c>
      <c r="G17" s="43" t="s">
        <v>82</v>
      </c>
      <c r="H17" s="43" t="s">
        <v>83</v>
      </c>
      <c r="I17" s="42" t="s">
        <v>56</v>
      </c>
      <c r="J17" s="42" t="s">
        <v>84</v>
      </c>
    </row>
    <row r="18" s="1" customFormat="1" ht="57.6" spans="1:10">
      <c r="A18" s="42">
        <v>4</v>
      </c>
      <c r="B18" s="42" t="s">
        <v>75</v>
      </c>
      <c r="C18" s="42" t="s">
        <v>1150</v>
      </c>
      <c r="D18" s="42" t="str">
        <f t="shared" si="0"/>
        <v>testsetMaHDWithSpaces</v>
      </c>
      <c r="E18" s="43" t="s">
        <v>1156</v>
      </c>
      <c r="F18" s="43" t="s">
        <v>1157</v>
      </c>
      <c r="G18" s="43" t="s">
        <v>87</v>
      </c>
      <c r="H18" s="43" t="s">
        <v>88</v>
      </c>
      <c r="I18" s="42" t="s">
        <v>56</v>
      </c>
      <c r="J18" s="42" t="s">
        <v>84</v>
      </c>
    </row>
    <row r="19" s="1" customFormat="1" ht="43.2" spans="1:10">
      <c r="A19" s="42">
        <v>5</v>
      </c>
      <c r="B19" s="42" t="s">
        <v>89</v>
      </c>
      <c r="C19" s="42" t="s">
        <v>1026</v>
      </c>
      <c r="D19" s="42" t="str">
        <f t="shared" si="0"/>
        <v>testgetMaKH</v>
      </c>
      <c r="E19" s="43" t="s">
        <v>1027</v>
      </c>
      <c r="F19" s="43" t="s">
        <v>1028</v>
      </c>
      <c r="G19" s="43" t="s">
        <v>1029</v>
      </c>
      <c r="H19" s="43" t="s">
        <v>1030</v>
      </c>
      <c r="I19" s="42" t="s">
        <v>58</v>
      </c>
      <c r="J19" s="42" t="s">
        <v>49</v>
      </c>
    </row>
    <row r="20" s="1" customFormat="1" ht="57.6" spans="1:10">
      <c r="A20" s="42">
        <v>6</v>
      </c>
      <c r="B20" s="42" t="s">
        <v>95</v>
      </c>
      <c r="C20" s="42" t="s">
        <v>1032</v>
      </c>
      <c r="D20" s="42" t="str">
        <f t="shared" si="0"/>
        <v>testsetMaKH</v>
      </c>
      <c r="E20" s="43" t="s">
        <v>1033</v>
      </c>
      <c r="F20" s="43" t="s">
        <v>1034</v>
      </c>
      <c r="G20" s="43" t="s">
        <v>1035</v>
      </c>
      <c r="H20" s="43" t="s">
        <v>1035</v>
      </c>
      <c r="I20" s="42" t="s">
        <v>54</v>
      </c>
      <c r="J20" s="42" t="s">
        <v>49</v>
      </c>
    </row>
    <row r="21" s="1" customFormat="1" ht="57.6" spans="1:10">
      <c r="A21" s="42">
        <v>7</v>
      </c>
      <c r="B21" s="42" t="s">
        <v>95</v>
      </c>
      <c r="C21" s="42" t="s">
        <v>1032</v>
      </c>
      <c r="D21" s="42" t="str">
        <f t="shared" si="0"/>
        <v>testsetMaKHWithSymbols</v>
      </c>
      <c r="E21" s="43" t="s">
        <v>1036</v>
      </c>
      <c r="F21" s="43" t="s">
        <v>1037</v>
      </c>
      <c r="G21" s="43" t="s">
        <v>82</v>
      </c>
      <c r="H21" s="43" t="s">
        <v>83</v>
      </c>
      <c r="I21" s="42" t="s">
        <v>56</v>
      </c>
      <c r="J21" s="42" t="s">
        <v>84</v>
      </c>
    </row>
    <row r="22" s="1" customFormat="1" ht="57.6" spans="1:10">
      <c r="A22" s="42">
        <v>8</v>
      </c>
      <c r="B22" s="42" t="s">
        <v>95</v>
      </c>
      <c r="C22" s="42" t="s">
        <v>1032</v>
      </c>
      <c r="D22" s="42" t="str">
        <f t="shared" si="0"/>
        <v>testsetMaKHWithSpaces</v>
      </c>
      <c r="E22" s="43" t="s">
        <v>1038</v>
      </c>
      <c r="F22" s="43" t="s">
        <v>1158</v>
      </c>
      <c r="G22" s="43" t="s">
        <v>87</v>
      </c>
      <c r="H22" s="43" t="s">
        <v>83</v>
      </c>
      <c r="I22" s="42" t="s">
        <v>56</v>
      </c>
      <c r="J22" s="42" t="s">
        <v>84</v>
      </c>
    </row>
    <row r="23" s="1" customFormat="1" ht="43.2" spans="1:10">
      <c r="A23" s="42">
        <v>9</v>
      </c>
      <c r="B23" s="42" t="s">
        <v>104</v>
      </c>
      <c r="C23" s="42" t="s">
        <v>199</v>
      </c>
      <c r="D23" s="42" t="str">
        <f t="shared" si="0"/>
        <v>testgetMaNV</v>
      </c>
      <c r="E23" s="43" t="s">
        <v>200</v>
      </c>
      <c r="F23" s="43" t="s">
        <v>201</v>
      </c>
      <c r="G23" s="43" t="s">
        <v>202</v>
      </c>
      <c r="H23" s="43" t="s">
        <v>203</v>
      </c>
      <c r="I23" s="42" t="s">
        <v>58</v>
      </c>
      <c r="J23" s="42" t="s">
        <v>49</v>
      </c>
    </row>
    <row r="24" s="1" customFormat="1" ht="57.6" spans="1:10">
      <c r="A24" s="42">
        <v>10</v>
      </c>
      <c r="B24" s="42" t="s">
        <v>110</v>
      </c>
      <c r="C24" s="42" t="s">
        <v>205</v>
      </c>
      <c r="D24" s="42" t="str">
        <f>IF(MOD(A25,4)=0,CONCATENATE("test",C25,"WithSpaces"),IF(MOD(A25+1,4)=0,CONCATENATE("test",C25,"WithSymbols"),CONCATENATE("test",C25)))</f>
        <v>testsetMaNVWithSymbols</v>
      </c>
      <c r="E24" s="43" t="s">
        <v>206</v>
      </c>
      <c r="F24" s="43" t="s">
        <v>1159</v>
      </c>
      <c r="G24" s="43" t="s">
        <v>1160</v>
      </c>
      <c r="H24" s="43" t="s">
        <v>1160</v>
      </c>
      <c r="I24" s="42" t="s">
        <v>54</v>
      </c>
      <c r="J24" s="42" t="s">
        <v>49</v>
      </c>
    </row>
    <row r="25" s="1" customFormat="1" ht="57.6" spans="1:10">
      <c r="A25" s="42">
        <v>11</v>
      </c>
      <c r="B25" s="42" t="s">
        <v>110</v>
      </c>
      <c r="C25" s="42" t="s">
        <v>205</v>
      </c>
      <c r="D25" s="42" t="str">
        <f t="shared" ref="D25:D32" si="1">IF(MOD(A25,4)=0,CONCATENATE("test",C25,"WithSpaces"),IF(MOD(A25+1,4)=0,CONCATENATE("test",C25,"WithSymbols"),CONCATENATE("test",C25)))</f>
        <v>testsetMaNVWithSymbols</v>
      </c>
      <c r="E25" s="43" t="s">
        <v>209</v>
      </c>
      <c r="F25" s="43" t="s">
        <v>1161</v>
      </c>
      <c r="G25" s="43" t="s">
        <v>82</v>
      </c>
      <c r="H25" s="43" t="s">
        <v>83</v>
      </c>
      <c r="I25" s="42" t="s">
        <v>56</v>
      </c>
      <c r="J25" s="42" t="s">
        <v>84</v>
      </c>
    </row>
    <row r="26" s="1" customFormat="1" ht="57.6" spans="1:10">
      <c r="A26" s="42">
        <v>12</v>
      </c>
      <c r="B26" s="42" t="s">
        <v>110</v>
      </c>
      <c r="C26" s="42" t="s">
        <v>205</v>
      </c>
      <c r="D26" s="42" t="str">
        <f t="shared" si="1"/>
        <v>testsetMaNVWithSpaces</v>
      </c>
      <c r="E26" s="43" t="s">
        <v>211</v>
      </c>
      <c r="F26" s="43" t="s">
        <v>1162</v>
      </c>
      <c r="G26" s="43" t="s">
        <v>87</v>
      </c>
      <c r="H26" s="43" t="s">
        <v>83</v>
      </c>
      <c r="I26" s="42" t="s">
        <v>56</v>
      </c>
      <c r="J26" s="42" t="s">
        <v>84</v>
      </c>
    </row>
    <row r="27" s="1" customFormat="1" ht="43.2" spans="1:10">
      <c r="A27" s="42">
        <v>13</v>
      </c>
      <c r="B27" s="42" t="s">
        <v>119</v>
      </c>
      <c r="C27" s="42" t="s">
        <v>1163</v>
      </c>
      <c r="D27" s="42" t="str">
        <f t="shared" si="1"/>
        <v>testgetNgayXuat</v>
      </c>
      <c r="E27" s="43" t="s">
        <v>1164</v>
      </c>
      <c r="F27" s="43" t="s">
        <v>1165</v>
      </c>
      <c r="G27" s="43" t="s">
        <v>1166</v>
      </c>
      <c r="H27" s="43" t="s">
        <v>1167</v>
      </c>
      <c r="I27" s="42" t="s">
        <v>58</v>
      </c>
      <c r="J27" s="42" t="s">
        <v>49</v>
      </c>
    </row>
    <row r="28" s="1" customFormat="1" ht="57.6" spans="1:10">
      <c r="A28" s="42">
        <v>14</v>
      </c>
      <c r="B28" s="42" t="s">
        <v>125</v>
      </c>
      <c r="C28" s="42" t="s">
        <v>1168</v>
      </c>
      <c r="D28" s="42" t="str">
        <f t="shared" si="1"/>
        <v>testsetNgayXuat</v>
      </c>
      <c r="E28" s="43" t="s">
        <v>1169</v>
      </c>
      <c r="F28" s="43" t="s">
        <v>1170</v>
      </c>
      <c r="G28" s="43" t="s">
        <v>1171</v>
      </c>
      <c r="H28" s="43" t="s">
        <v>1171</v>
      </c>
      <c r="I28" s="42" t="s">
        <v>54</v>
      </c>
      <c r="J28" s="42" t="s">
        <v>49</v>
      </c>
    </row>
    <row r="29" s="1" customFormat="1" ht="57.6" spans="1:10">
      <c r="A29" s="42">
        <v>15</v>
      </c>
      <c r="B29" s="42" t="s">
        <v>125</v>
      </c>
      <c r="C29" s="42" t="s">
        <v>1168</v>
      </c>
      <c r="D29" s="42" t="str">
        <f t="shared" si="1"/>
        <v>testsetNgayXuatWithSymbols</v>
      </c>
      <c r="E29" s="43" t="s">
        <v>1172</v>
      </c>
      <c r="F29" s="43" t="s">
        <v>1173</v>
      </c>
      <c r="G29" s="43" t="s">
        <v>82</v>
      </c>
      <c r="H29" s="43" t="s">
        <v>83</v>
      </c>
      <c r="I29" s="42" t="s">
        <v>56</v>
      </c>
      <c r="J29" s="42" t="s">
        <v>84</v>
      </c>
    </row>
    <row r="30" s="1" customFormat="1" ht="57.6" spans="1:10">
      <c r="A30" s="42">
        <v>16</v>
      </c>
      <c r="B30" s="42" t="s">
        <v>125</v>
      </c>
      <c r="C30" s="42" t="s">
        <v>1168</v>
      </c>
      <c r="D30" s="42" t="str">
        <f t="shared" si="1"/>
        <v>testsetNgayXuatWithSpaces</v>
      </c>
      <c r="E30" s="43" t="s">
        <v>1174</v>
      </c>
      <c r="F30" s="43" t="s">
        <v>1175</v>
      </c>
      <c r="G30" s="43" t="s">
        <v>87</v>
      </c>
      <c r="H30" s="43" t="s">
        <v>83</v>
      </c>
      <c r="I30" s="42" t="s">
        <v>56</v>
      </c>
      <c r="J30" s="42" t="s">
        <v>84</v>
      </c>
    </row>
    <row r="31" s="1" customFormat="1" ht="43.2" spans="1:10">
      <c r="A31" s="42">
        <v>17</v>
      </c>
      <c r="B31" s="42" t="s">
        <v>134</v>
      </c>
      <c r="C31" s="42" t="s">
        <v>214</v>
      </c>
      <c r="D31" s="42" t="str">
        <f t="shared" si="1"/>
        <v>testgetTongTien</v>
      </c>
      <c r="E31" s="43" t="s">
        <v>215</v>
      </c>
      <c r="F31" s="43" t="s">
        <v>216</v>
      </c>
      <c r="G31" s="43" t="s">
        <v>217</v>
      </c>
      <c r="H31" s="43" t="s">
        <v>218</v>
      </c>
      <c r="I31" s="42" t="s">
        <v>58</v>
      </c>
      <c r="J31" s="42" t="s">
        <v>49</v>
      </c>
    </row>
    <row r="32" s="1" customFormat="1" ht="57.6" spans="1:10">
      <c r="A32" s="42">
        <v>18</v>
      </c>
      <c r="B32" s="42" t="s">
        <v>140</v>
      </c>
      <c r="C32" s="42" t="s">
        <v>220</v>
      </c>
      <c r="D32" s="42" t="str">
        <f t="shared" si="1"/>
        <v>testsetTongTien</v>
      </c>
      <c r="E32" s="43" t="s">
        <v>221</v>
      </c>
      <c r="F32" s="43" t="s">
        <v>222</v>
      </c>
      <c r="G32" s="43" t="s">
        <v>223</v>
      </c>
      <c r="H32" s="43" t="s">
        <v>223</v>
      </c>
      <c r="I32" s="42" t="s">
        <v>54</v>
      </c>
      <c r="J32" s="42" t="s">
        <v>49</v>
      </c>
    </row>
    <row r="33" s="1" customFormat="1" ht="43.2" spans="1:10">
      <c r="A33" s="42">
        <v>19</v>
      </c>
      <c r="B33" s="42" t="s">
        <v>140</v>
      </c>
      <c r="C33" s="42" t="s">
        <v>220</v>
      </c>
      <c r="D33" s="42" t="s">
        <v>224</v>
      </c>
      <c r="E33" s="43" t="s">
        <v>225</v>
      </c>
      <c r="F33" s="43" t="s">
        <v>226</v>
      </c>
      <c r="G33" s="43" t="s">
        <v>148</v>
      </c>
      <c r="H33" s="43" t="s">
        <v>148</v>
      </c>
      <c r="I33" s="42" t="s">
        <v>56</v>
      </c>
      <c r="J33" s="42" t="s">
        <v>49</v>
      </c>
    </row>
    <row r="34" s="1" customFormat="1" ht="43.2" spans="1:10">
      <c r="A34" s="42">
        <v>20</v>
      </c>
      <c r="B34" s="42" t="s">
        <v>149</v>
      </c>
      <c r="C34" s="42" t="s">
        <v>1176</v>
      </c>
      <c r="D34" s="42" t="s">
        <v>1177</v>
      </c>
      <c r="E34" s="43" t="s">
        <v>1178</v>
      </c>
      <c r="F34" s="43" t="s">
        <v>1179</v>
      </c>
      <c r="G34" s="43" t="s">
        <v>1180</v>
      </c>
      <c r="H34" s="43" t="s">
        <v>1181</v>
      </c>
      <c r="I34" s="42" t="s">
        <v>58</v>
      </c>
      <c r="J34" s="42" t="s">
        <v>49</v>
      </c>
    </row>
    <row r="35" s="1" customFormat="1" ht="57.6" spans="1:10">
      <c r="A35" s="42">
        <v>21</v>
      </c>
      <c r="B35" s="42" t="s">
        <v>156</v>
      </c>
      <c r="C35" s="42" t="s">
        <v>1182</v>
      </c>
      <c r="D35" s="42" t="str">
        <f>IF(MOD(A35,4)=0,CONCATENATE("test",C35,"WithSpaces"),IF(MOD(A35+1,4)=0,CONCATENATE("test",C35,"WithSymbols"),CONCATENATE("test",C35)))</f>
        <v>testsetTongKM</v>
      </c>
      <c r="E35" s="43" t="s">
        <v>1183</v>
      </c>
      <c r="F35" s="43" t="s">
        <v>1184</v>
      </c>
      <c r="G35" s="43" t="s">
        <v>1185</v>
      </c>
      <c r="H35" s="43" t="s">
        <v>1185</v>
      </c>
      <c r="I35" s="42" t="s">
        <v>54</v>
      </c>
      <c r="J35" s="42" t="s">
        <v>49</v>
      </c>
    </row>
    <row r="36" s="1" customFormat="1" ht="43.2" spans="1:10">
      <c r="A36" s="42">
        <v>22</v>
      </c>
      <c r="B36" s="42" t="s">
        <v>156</v>
      </c>
      <c r="C36" s="42" t="s">
        <v>1182</v>
      </c>
      <c r="D36" s="42" t="s">
        <v>1186</v>
      </c>
      <c r="E36" s="43" t="s">
        <v>1187</v>
      </c>
      <c r="F36" s="43" t="s">
        <v>1188</v>
      </c>
      <c r="G36" s="43" t="s">
        <v>148</v>
      </c>
      <c r="H36" s="43" t="s">
        <v>83</v>
      </c>
      <c r="I36" s="42" t="s">
        <v>56</v>
      </c>
      <c r="J36" s="42" t="s">
        <v>84</v>
      </c>
    </row>
    <row r="37" s="1" customFormat="1" ht="43.2" spans="1:10">
      <c r="A37" s="42">
        <v>23</v>
      </c>
      <c r="B37" s="42" t="s">
        <v>1189</v>
      </c>
      <c r="C37" s="42" t="s">
        <v>1190</v>
      </c>
      <c r="D37" s="42" t="s">
        <v>1191</v>
      </c>
      <c r="E37" s="43" t="s">
        <v>1192</v>
      </c>
      <c r="F37" s="43" t="s">
        <v>1193</v>
      </c>
      <c r="G37" s="43" t="s">
        <v>1194</v>
      </c>
      <c r="H37" s="43" t="s">
        <v>1195</v>
      </c>
      <c r="I37" s="42" t="s">
        <v>58</v>
      </c>
      <c r="J37" s="42" t="s">
        <v>49</v>
      </c>
    </row>
    <row r="38" s="1" customFormat="1" ht="57.6" spans="1:10">
      <c r="A38" s="42">
        <v>24</v>
      </c>
      <c r="B38" s="42" t="s">
        <v>1196</v>
      </c>
      <c r="C38" s="42" t="s">
        <v>1197</v>
      </c>
      <c r="D38" s="42" t="str">
        <f>IF(MOD(A38,4)=0,CONCATENATE("test",C38,"WithSpaces"),IF(MOD(A38+1,4)=0,CONCATENATE("test",C38,"WithSymbols"),CONCATENATE("test",C38)))</f>
        <v>testsetTienTraWithSpaces</v>
      </c>
      <c r="E38" s="43" t="s">
        <v>1198</v>
      </c>
      <c r="F38" s="43" t="s">
        <v>1199</v>
      </c>
      <c r="G38" s="43" t="s">
        <v>1200</v>
      </c>
      <c r="H38" s="43" t="s">
        <v>1200</v>
      </c>
      <c r="I38" s="42" t="s">
        <v>54</v>
      </c>
      <c r="J38" s="42" t="s">
        <v>49</v>
      </c>
    </row>
    <row r="39" s="1" customFormat="1" ht="43.2" spans="1:10">
      <c r="A39" s="42">
        <v>25</v>
      </c>
      <c r="B39" s="42" t="s">
        <v>1196</v>
      </c>
      <c r="C39" s="42" t="s">
        <v>1197</v>
      </c>
      <c r="D39" s="42" t="s">
        <v>1201</v>
      </c>
      <c r="E39" s="43" t="s">
        <v>1187</v>
      </c>
      <c r="F39" s="43" t="s">
        <v>1188</v>
      </c>
      <c r="G39" s="43" t="s">
        <v>148</v>
      </c>
      <c r="H39" s="43" t="s">
        <v>83</v>
      </c>
      <c r="I39" s="42" t="s">
        <v>56</v>
      </c>
      <c r="J39" s="42" t="s">
        <v>84</v>
      </c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opLeftCell="A7" workbookViewId="0">
      <selection activeCell="C2" sqref="C2"/>
    </sheetView>
  </sheetViews>
  <sheetFormatPr defaultColWidth="9" defaultRowHeight="14.4"/>
  <cols>
    <col min="1" max="1" width="9" style="1"/>
    <col min="2" max="2" width="26.6666666666667" style="1" customWidth="1"/>
    <col min="3" max="3" width="33.3333333333333" style="1" customWidth="1"/>
    <col min="4" max="4" width="35.3333333333333" style="1" customWidth="1"/>
    <col min="5" max="5" width="33.3333333333333" style="1" customWidth="1"/>
    <col min="6" max="6" width="22.1111111111111" style="1" customWidth="1"/>
    <col min="7" max="7" width="22.3333333333333" style="1" customWidth="1"/>
    <col min="8" max="8" width="22.7777777777778" style="1" customWidth="1"/>
    <col min="9" max="16384" width="9" style="1"/>
  </cols>
  <sheetData>
    <row r="1" s="1" customFormat="1" ht="18" spans="1:11">
      <c r="A1" s="2" t="s">
        <v>35</v>
      </c>
      <c r="B1" s="3"/>
      <c r="C1" s="4" t="s">
        <v>1202</v>
      </c>
      <c r="D1" s="2" t="s">
        <v>37</v>
      </c>
      <c r="E1" s="3"/>
      <c r="F1" s="5" t="s">
        <v>967</v>
      </c>
      <c r="G1" s="5"/>
      <c r="H1" s="5"/>
      <c r="I1" s="5"/>
      <c r="J1" s="5"/>
      <c r="K1" s="6"/>
    </row>
    <row r="2" s="1" customFormat="1" ht="18" spans="1:11">
      <c r="A2" s="2" t="s">
        <v>39</v>
      </c>
      <c r="B2" s="3"/>
      <c r="C2" s="4" t="s">
        <v>948</v>
      </c>
      <c r="D2" s="2" t="s">
        <v>41</v>
      </c>
      <c r="E2" s="3"/>
      <c r="F2" s="5" t="s">
        <v>948</v>
      </c>
      <c r="G2" s="6"/>
      <c r="H2" s="7" t="s">
        <v>42</v>
      </c>
      <c r="I2" s="3"/>
      <c r="J2" s="23" t="s">
        <v>43</v>
      </c>
      <c r="K2" s="24"/>
    </row>
    <row r="3" s="1" customFormat="1" ht="18" spans="1:11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="1" customFormat="1" ht="18" spans="1:11">
      <c r="A4" s="9" t="s">
        <v>44</v>
      </c>
      <c r="B4" s="10"/>
      <c r="C4" s="11"/>
      <c r="D4" s="12"/>
      <c r="E4" s="12"/>
      <c r="F4" s="12"/>
      <c r="G4" s="8"/>
      <c r="H4" s="8"/>
      <c r="I4" s="8"/>
      <c r="J4" s="8"/>
      <c r="K4" s="8"/>
    </row>
    <row r="6" s="1" customFormat="1" ht="18" spans="1:11">
      <c r="A6" s="7" t="s">
        <v>45</v>
      </c>
      <c r="B6" s="10"/>
      <c r="C6" s="4" t="s">
        <v>948</v>
      </c>
      <c r="D6" s="7" t="s">
        <v>46</v>
      </c>
      <c r="E6" s="10"/>
      <c r="F6" s="13" t="s">
        <v>166</v>
      </c>
      <c r="G6" s="13"/>
      <c r="H6" s="7" t="s">
        <v>48</v>
      </c>
      <c r="I6" s="10"/>
      <c r="J6" s="15" t="s">
        <v>49</v>
      </c>
      <c r="K6" s="15"/>
    </row>
    <row r="7" s="1" customFormat="1" ht="18" spans="1:11">
      <c r="A7" s="12"/>
      <c r="B7" s="12"/>
      <c r="C7" s="12"/>
      <c r="D7" s="12"/>
      <c r="E7" s="12"/>
      <c r="F7" s="8"/>
      <c r="G7" s="8"/>
      <c r="H7" s="8"/>
      <c r="I7" s="8"/>
      <c r="J7" s="8"/>
      <c r="K7" s="8"/>
    </row>
    <row r="8" s="1" customFormat="1" ht="18" spans="1:11">
      <c r="A8" s="7" t="s">
        <v>50</v>
      </c>
      <c r="B8" s="7" t="s">
        <v>51</v>
      </c>
      <c r="C8" s="10"/>
      <c r="D8" s="10"/>
      <c r="E8" s="12"/>
      <c r="F8" s="14"/>
      <c r="G8" s="14"/>
      <c r="H8" s="14"/>
      <c r="I8" s="14"/>
      <c r="J8" s="14"/>
      <c r="K8" s="14"/>
    </row>
    <row r="9" s="1" customFormat="1" ht="34.8" customHeight="1" spans="1:11">
      <c r="A9" s="15">
        <v>1</v>
      </c>
      <c r="B9" s="16" t="s">
        <v>52</v>
      </c>
      <c r="C9" s="5"/>
      <c r="D9" s="6"/>
      <c r="E9" s="8"/>
      <c r="F9" s="17" t="s">
        <v>53</v>
      </c>
      <c r="G9" s="18">
        <v>4</v>
      </c>
      <c r="H9" s="17" t="s">
        <v>54</v>
      </c>
      <c r="I9" s="20">
        <v>4</v>
      </c>
      <c r="J9" s="14"/>
      <c r="K9" s="14"/>
    </row>
    <row r="10" s="1" customFormat="1" ht="34.8" customHeight="1" spans="1:11">
      <c r="A10" s="15">
        <v>2</v>
      </c>
      <c r="B10" s="16" t="s">
        <v>305</v>
      </c>
      <c r="C10" s="5"/>
      <c r="D10" s="6"/>
      <c r="E10" s="8"/>
      <c r="F10" s="17" t="s">
        <v>55</v>
      </c>
      <c r="G10" s="18">
        <v>4</v>
      </c>
      <c r="H10" s="17" t="s">
        <v>56</v>
      </c>
      <c r="I10" s="20">
        <v>0</v>
      </c>
      <c r="J10" s="14"/>
      <c r="K10" s="14"/>
    </row>
    <row r="11" s="1" customFormat="1" ht="34.8" customHeight="1" spans="1:11">
      <c r="A11" s="15">
        <v>3</v>
      </c>
      <c r="B11" s="16"/>
      <c r="C11" s="5"/>
      <c r="D11" s="6"/>
      <c r="E11" s="8"/>
      <c r="F11" s="17" t="s">
        <v>57</v>
      </c>
      <c r="G11" s="18">
        <v>0</v>
      </c>
      <c r="H11" s="17" t="s">
        <v>58</v>
      </c>
      <c r="I11" s="20">
        <v>0</v>
      </c>
      <c r="J11" s="14"/>
      <c r="K11" s="14"/>
    </row>
    <row r="12" s="1" customFormat="1" ht="18" spans="1:8">
      <c r="A12" s="15">
        <v>4</v>
      </c>
      <c r="B12" s="16"/>
      <c r="C12" s="5"/>
      <c r="D12" s="6"/>
      <c r="E12" s="8"/>
      <c r="F12" s="14"/>
      <c r="G12" s="14"/>
      <c r="H12" s="14"/>
    </row>
    <row r="14" s="1" customFormat="1" ht="34.8" spans="1:10">
      <c r="A14" s="17" t="s">
        <v>59</v>
      </c>
      <c r="B14" s="17" t="s">
        <v>60</v>
      </c>
      <c r="C14" s="17" t="s">
        <v>61</v>
      </c>
      <c r="D14" s="17" t="s">
        <v>62</v>
      </c>
      <c r="E14" s="17" t="s">
        <v>63</v>
      </c>
      <c r="F14" s="17" t="s">
        <v>64</v>
      </c>
      <c r="G14" s="17" t="s">
        <v>65</v>
      </c>
      <c r="H14" s="17" t="s">
        <v>66</v>
      </c>
      <c r="I14" s="17" t="s">
        <v>67</v>
      </c>
      <c r="J14" s="17" t="s">
        <v>68</v>
      </c>
    </row>
    <row r="15" s="1" customFormat="1" ht="54" spans="1:10">
      <c r="A15" s="20">
        <v>1</v>
      </c>
      <c r="B15" s="20" t="s">
        <v>968</v>
      </c>
      <c r="C15" s="20" t="s">
        <v>1203</v>
      </c>
      <c r="D15" s="20" t="s">
        <v>1204</v>
      </c>
      <c r="E15" s="18" t="s">
        <v>1205</v>
      </c>
      <c r="F15" s="18"/>
      <c r="G15" s="18" t="s">
        <v>310</v>
      </c>
      <c r="H15" s="18" t="s">
        <v>311</v>
      </c>
      <c r="I15" s="20" t="s">
        <v>54</v>
      </c>
      <c r="J15" s="20" t="s">
        <v>49</v>
      </c>
    </row>
    <row r="16" s="1" customFormat="1" ht="72" spans="1:10">
      <c r="A16" s="20">
        <v>2</v>
      </c>
      <c r="B16" s="20" t="s">
        <v>972</v>
      </c>
      <c r="C16" s="20" t="s">
        <v>1206</v>
      </c>
      <c r="D16" s="20" t="s">
        <v>1207</v>
      </c>
      <c r="E16" s="18" t="s">
        <v>1208</v>
      </c>
      <c r="F16" s="18" t="s">
        <v>1209</v>
      </c>
      <c r="G16" s="18" t="s">
        <v>977</v>
      </c>
      <c r="H16" s="18" t="s">
        <v>977</v>
      </c>
      <c r="I16" s="20" t="s">
        <v>54</v>
      </c>
      <c r="J16" s="20" t="s">
        <v>49</v>
      </c>
    </row>
    <row r="17" s="1" customFormat="1" ht="72" spans="1:10">
      <c r="A17" s="20">
        <v>3</v>
      </c>
      <c r="B17" s="20" t="s">
        <v>978</v>
      </c>
      <c r="C17" s="20" t="s">
        <v>1210</v>
      </c>
      <c r="D17" s="20" t="s">
        <v>1211</v>
      </c>
      <c r="E17" s="18" t="s">
        <v>1212</v>
      </c>
      <c r="F17" s="18" t="s">
        <v>1133</v>
      </c>
      <c r="G17" s="18" t="s">
        <v>977</v>
      </c>
      <c r="H17" s="18" t="s">
        <v>977</v>
      </c>
      <c r="I17" s="20" t="s">
        <v>54</v>
      </c>
      <c r="J17" s="20" t="s">
        <v>49</v>
      </c>
    </row>
    <row r="18" s="1" customFormat="1" ht="72" spans="1:10">
      <c r="A18" s="20">
        <v>4</v>
      </c>
      <c r="B18" s="20" t="s">
        <v>1213</v>
      </c>
      <c r="C18" s="20" t="s">
        <v>1214</v>
      </c>
      <c r="D18" s="20" t="s">
        <v>1215</v>
      </c>
      <c r="E18" s="18" t="s">
        <v>1216</v>
      </c>
      <c r="F18" s="18" t="s">
        <v>1217</v>
      </c>
      <c r="G18" s="18" t="s">
        <v>977</v>
      </c>
      <c r="H18" s="18" t="s">
        <v>977</v>
      </c>
      <c r="I18" s="20" t="s">
        <v>54</v>
      </c>
      <c r="J18" s="20" t="s">
        <v>49</v>
      </c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opLeftCell="A25" workbookViewId="0">
      <selection activeCell="C2" sqref="C2"/>
    </sheetView>
  </sheetViews>
  <sheetFormatPr defaultColWidth="9" defaultRowHeight="14.4"/>
  <cols>
    <col min="1" max="1" width="9" style="1"/>
    <col min="2" max="2" width="17.7777777777778" style="1" customWidth="1"/>
    <col min="3" max="3" width="28.7777777777778" style="1" customWidth="1"/>
    <col min="4" max="4" width="38.8888888888889" style="1" customWidth="1"/>
    <col min="5" max="5" width="49.4444444444444" style="1" customWidth="1"/>
    <col min="6" max="6" width="26.4444444444444" style="1" customWidth="1"/>
    <col min="7" max="7" width="17.6666666666667" style="1" customWidth="1"/>
    <col min="8" max="8" width="17.8888888888889" style="1" customWidth="1"/>
    <col min="9" max="9" width="13.5555555555556" style="1" customWidth="1"/>
    <col min="10" max="10" width="13.7777777777778" style="1" customWidth="1"/>
    <col min="11" max="16384" width="9" style="1"/>
  </cols>
  <sheetData>
    <row r="1" s="1" customFormat="1" ht="18" spans="1:11">
      <c r="A1" s="2" t="s">
        <v>35</v>
      </c>
      <c r="B1" s="3"/>
      <c r="C1" s="4" t="s">
        <v>1218</v>
      </c>
      <c r="D1" s="2" t="s">
        <v>37</v>
      </c>
      <c r="E1" s="3"/>
      <c r="F1" s="5" t="s">
        <v>1219</v>
      </c>
      <c r="G1" s="5"/>
      <c r="H1" s="5"/>
      <c r="I1" s="5"/>
      <c r="J1" s="5"/>
      <c r="K1" s="6"/>
    </row>
    <row r="2" s="1" customFormat="1" ht="18" spans="1:11">
      <c r="A2" s="2" t="s">
        <v>39</v>
      </c>
      <c r="B2" s="3"/>
      <c r="C2" s="4" t="s">
        <v>948</v>
      </c>
      <c r="D2" s="2" t="s">
        <v>41</v>
      </c>
      <c r="E2" s="3"/>
      <c r="F2" s="5" t="s">
        <v>948</v>
      </c>
      <c r="G2" s="6"/>
      <c r="H2" s="7" t="s">
        <v>42</v>
      </c>
      <c r="I2" s="3"/>
      <c r="J2" s="23" t="s">
        <v>43</v>
      </c>
      <c r="K2" s="24"/>
    </row>
    <row r="3" s="1" customFormat="1" ht="18" spans="1:11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="1" customFormat="1" ht="18" spans="1:11">
      <c r="A4" s="9" t="s">
        <v>44</v>
      </c>
      <c r="B4" s="10"/>
      <c r="C4" s="11"/>
      <c r="D4" s="12"/>
      <c r="E4" s="12"/>
      <c r="F4" s="12"/>
      <c r="G4" s="8"/>
      <c r="H4" s="8"/>
      <c r="I4" s="8"/>
      <c r="J4" s="8"/>
      <c r="K4" s="8"/>
    </row>
    <row r="5" s="1" customFormat="1" ht="18" spans="1:11">
      <c r="A5" s="12"/>
      <c r="B5" s="12"/>
      <c r="C5" s="12"/>
      <c r="D5" s="12"/>
      <c r="E5" s="12"/>
      <c r="F5" s="12"/>
      <c r="G5" s="8"/>
      <c r="H5" s="8"/>
      <c r="I5" s="8"/>
      <c r="J5" s="8"/>
      <c r="K5" s="8"/>
    </row>
    <row r="6" s="1" customFormat="1" ht="18" spans="1:11">
      <c r="A6" s="7" t="s">
        <v>45</v>
      </c>
      <c r="B6" s="10"/>
      <c r="C6" s="4" t="s">
        <v>40</v>
      </c>
      <c r="D6" s="7" t="s">
        <v>46</v>
      </c>
      <c r="E6" s="10"/>
      <c r="F6" s="13" t="s">
        <v>166</v>
      </c>
      <c r="G6" s="13"/>
      <c r="H6" s="7" t="s">
        <v>48</v>
      </c>
      <c r="I6" s="10"/>
      <c r="J6" s="15" t="s">
        <v>49</v>
      </c>
      <c r="K6" s="15"/>
    </row>
    <row r="7" s="1" customFormat="1" ht="18" spans="1:11">
      <c r="A7" s="12"/>
      <c r="B7" s="12"/>
      <c r="C7" s="12"/>
      <c r="D7" s="12"/>
      <c r="E7" s="12"/>
      <c r="F7" s="8"/>
      <c r="G7" s="8"/>
      <c r="H7" s="8"/>
      <c r="I7" s="8"/>
      <c r="J7" s="8"/>
      <c r="K7" s="8"/>
    </row>
    <row r="8" s="1" customFormat="1" ht="18" spans="1:11">
      <c r="A8" s="7" t="s">
        <v>50</v>
      </c>
      <c r="B8" s="7" t="s">
        <v>51</v>
      </c>
      <c r="C8" s="10"/>
      <c r="D8" s="10"/>
      <c r="E8" s="12"/>
      <c r="F8" s="14"/>
      <c r="G8" s="14"/>
      <c r="H8" s="14"/>
      <c r="I8" s="14"/>
      <c r="J8" s="14"/>
      <c r="K8" s="14"/>
    </row>
    <row r="9" s="1" customFormat="1" ht="18" spans="1:11">
      <c r="A9" s="15">
        <v>1</v>
      </c>
      <c r="B9" s="16" t="s">
        <v>52</v>
      </c>
      <c r="C9" s="5"/>
      <c r="D9" s="6"/>
      <c r="E9" s="8"/>
      <c r="F9" s="17" t="s">
        <v>53</v>
      </c>
      <c r="G9" s="18">
        <v>23</v>
      </c>
      <c r="H9" s="17" t="s">
        <v>54</v>
      </c>
      <c r="I9" s="20">
        <v>9</v>
      </c>
      <c r="J9" s="14"/>
      <c r="K9" s="14"/>
    </row>
    <row r="10" s="1" customFormat="1" ht="18" spans="1:11">
      <c r="A10" s="15">
        <v>2</v>
      </c>
      <c r="B10" s="16" t="s">
        <v>305</v>
      </c>
      <c r="C10" s="5"/>
      <c r="D10" s="6"/>
      <c r="E10" s="8"/>
      <c r="F10" s="17" t="s">
        <v>55</v>
      </c>
      <c r="G10" s="18">
        <v>17</v>
      </c>
      <c r="H10" s="17" t="s">
        <v>56</v>
      </c>
      <c r="I10" s="20">
        <v>7</v>
      </c>
      <c r="J10" s="14"/>
      <c r="K10" s="14"/>
    </row>
    <row r="11" s="1" customFormat="1" ht="18" spans="1:11">
      <c r="A11" s="15">
        <v>3</v>
      </c>
      <c r="B11" s="16"/>
      <c r="C11" s="5"/>
      <c r="D11" s="6"/>
      <c r="E11" s="8"/>
      <c r="F11" s="17" t="s">
        <v>57</v>
      </c>
      <c r="G11" s="18">
        <v>6</v>
      </c>
      <c r="H11" s="17" t="s">
        <v>58</v>
      </c>
      <c r="I11" s="20">
        <v>7</v>
      </c>
      <c r="J11" s="14"/>
      <c r="K11" s="14"/>
    </row>
    <row r="12" s="1" customFormat="1" ht="18" spans="1:11">
      <c r="A12" s="15">
        <v>4</v>
      </c>
      <c r="B12" s="16"/>
      <c r="C12" s="5"/>
      <c r="D12" s="6"/>
      <c r="E12" s="8"/>
      <c r="F12" s="14"/>
      <c r="G12" s="14"/>
      <c r="H12" s="14"/>
      <c r="I12" s="14"/>
      <c r="J12" s="14"/>
      <c r="K12" s="14"/>
    </row>
    <row r="13" s="1" customFormat="1" ht="18" spans="1:1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="1" customFormat="1" ht="34.8" spans="1:11">
      <c r="A14" s="17" t="s">
        <v>59</v>
      </c>
      <c r="B14" s="17" t="s">
        <v>60</v>
      </c>
      <c r="C14" s="17" t="s">
        <v>61</v>
      </c>
      <c r="D14" s="17" t="s">
        <v>62</v>
      </c>
      <c r="E14" s="17" t="s">
        <v>63</v>
      </c>
      <c r="F14" s="17" t="s">
        <v>64</v>
      </c>
      <c r="G14" s="17" t="s">
        <v>65</v>
      </c>
      <c r="H14" s="17" t="s">
        <v>66</v>
      </c>
      <c r="I14" s="17" t="s">
        <v>67</v>
      </c>
      <c r="J14" s="17" t="s">
        <v>68</v>
      </c>
      <c r="K14" s="25"/>
    </row>
    <row r="15" s="1" customFormat="1" ht="54" spans="1:11">
      <c r="A15" s="20">
        <v>1</v>
      </c>
      <c r="B15" s="20" t="s">
        <v>1220</v>
      </c>
      <c r="C15" s="20" t="s">
        <v>1203</v>
      </c>
      <c r="D15" s="20" t="s">
        <v>1204</v>
      </c>
      <c r="E15" s="18" t="s">
        <v>1205</v>
      </c>
      <c r="F15" s="18"/>
      <c r="G15" s="18" t="s">
        <v>310</v>
      </c>
      <c r="H15" s="18" t="s">
        <v>311</v>
      </c>
      <c r="I15" s="20" t="s">
        <v>54</v>
      </c>
      <c r="J15" s="20" t="s">
        <v>49</v>
      </c>
      <c r="K15" s="25"/>
    </row>
    <row r="16" s="1" customFormat="1" ht="54" spans="1:11">
      <c r="A16" s="20">
        <v>2</v>
      </c>
      <c r="B16" s="20" t="s">
        <v>1221</v>
      </c>
      <c r="C16" s="20" t="s">
        <v>1222</v>
      </c>
      <c r="D16" s="20" t="s">
        <v>1223</v>
      </c>
      <c r="E16" s="18" t="s">
        <v>1224</v>
      </c>
      <c r="F16" s="18" t="s">
        <v>316</v>
      </c>
      <c r="G16" s="18" t="s">
        <v>317</v>
      </c>
      <c r="H16" s="18" t="s">
        <v>317</v>
      </c>
      <c r="I16" s="20" t="s">
        <v>56</v>
      </c>
      <c r="J16" s="20" t="s">
        <v>49</v>
      </c>
      <c r="K16" s="25"/>
    </row>
    <row r="17" s="1" customFormat="1" ht="54" spans="1:11">
      <c r="A17" s="20">
        <v>3</v>
      </c>
      <c r="B17" s="20" t="s">
        <v>1221</v>
      </c>
      <c r="C17" s="20" t="s">
        <v>1222</v>
      </c>
      <c r="D17" s="20" t="s">
        <v>1225</v>
      </c>
      <c r="E17" s="18" t="s">
        <v>1226</v>
      </c>
      <c r="F17" s="18" t="s">
        <v>1227</v>
      </c>
      <c r="G17" s="18" t="s">
        <v>317</v>
      </c>
      <c r="H17" s="18" t="s">
        <v>83</v>
      </c>
      <c r="I17" s="20" t="s">
        <v>58</v>
      </c>
      <c r="J17" s="20" t="s">
        <v>84</v>
      </c>
      <c r="K17" s="19"/>
    </row>
    <row r="18" s="1" customFormat="1" ht="90" spans="1:11">
      <c r="A18" s="20">
        <v>4</v>
      </c>
      <c r="B18" s="20" t="s">
        <v>1221</v>
      </c>
      <c r="C18" s="20" t="s">
        <v>1222</v>
      </c>
      <c r="D18" s="20" t="s">
        <v>1228</v>
      </c>
      <c r="E18" s="18" t="s">
        <v>1229</v>
      </c>
      <c r="F18" s="18" t="s">
        <v>1230</v>
      </c>
      <c r="G18" s="18" t="s">
        <v>324</v>
      </c>
      <c r="H18" s="18" t="s">
        <v>324</v>
      </c>
      <c r="I18" s="20" t="s">
        <v>54</v>
      </c>
      <c r="J18" s="20" t="s">
        <v>49</v>
      </c>
      <c r="K18" s="19"/>
    </row>
    <row r="19" s="1" customFormat="1" ht="54" spans="1:11">
      <c r="A19" s="20">
        <v>5</v>
      </c>
      <c r="B19" s="20" t="s">
        <v>1231</v>
      </c>
      <c r="C19" s="20" t="s">
        <v>1232</v>
      </c>
      <c r="D19" s="20" t="s">
        <v>1233</v>
      </c>
      <c r="E19" s="18" t="s">
        <v>1234</v>
      </c>
      <c r="F19" s="18" t="s">
        <v>316</v>
      </c>
      <c r="G19" s="18" t="s">
        <v>317</v>
      </c>
      <c r="H19" s="18" t="s">
        <v>317</v>
      </c>
      <c r="I19" s="20" t="s">
        <v>56</v>
      </c>
      <c r="J19" s="20" t="s">
        <v>49</v>
      </c>
      <c r="K19" s="19"/>
    </row>
    <row r="20" s="1" customFormat="1" ht="54" spans="1:11">
      <c r="A20" s="20">
        <v>6</v>
      </c>
      <c r="B20" s="20" t="s">
        <v>1231</v>
      </c>
      <c r="C20" s="20" t="s">
        <v>1232</v>
      </c>
      <c r="D20" s="20" t="s">
        <v>1235</v>
      </c>
      <c r="E20" s="18" t="s">
        <v>1236</v>
      </c>
      <c r="F20" s="18" t="s">
        <v>1227</v>
      </c>
      <c r="G20" s="18" t="s">
        <v>317</v>
      </c>
      <c r="H20" s="18" t="s">
        <v>83</v>
      </c>
      <c r="I20" s="20" t="s">
        <v>58</v>
      </c>
      <c r="J20" s="20" t="s">
        <v>84</v>
      </c>
      <c r="K20" s="19"/>
    </row>
    <row r="21" s="1" customFormat="1" ht="72" spans="1:11">
      <c r="A21" s="20">
        <v>7</v>
      </c>
      <c r="B21" s="20" t="s">
        <v>1231</v>
      </c>
      <c r="C21" s="20" t="s">
        <v>1232</v>
      </c>
      <c r="D21" s="20" t="s">
        <v>1237</v>
      </c>
      <c r="E21" s="18" t="s">
        <v>1238</v>
      </c>
      <c r="F21" s="18" t="s">
        <v>1209</v>
      </c>
      <c r="G21" s="18" t="s">
        <v>346</v>
      </c>
      <c r="H21" s="18" t="s">
        <v>346</v>
      </c>
      <c r="I21" s="20" t="s">
        <v>54</v>
      </c>
      <c r="J21" s="20" t="s">
        <v>49</v>
      </c>
      <c r="K21" s="19"/>
    </row>
    <row r="22" s="1" customFormat="1" ht="54" spans="1:11">
      <c r="A22" s="20">
        <v>8</v>
      </c>
      <c r="B22" s="20" t="s">
        <v>1239</v>
      </c>
      <c r="C22" s="20" t="s">
        <v>1240</v>
      </c>
      <c r="D22" s="20" t="s">
        <v>1241</v>
      </c>
      <c r="E22" s="18" t="s">
        <v>1242</v>
      </c>
      <c r="F22" s="18" t="s">
        <v>316</v>
      </c>
      <c r="G22" s="18" t="s">
        <v>317</v>
      </c>
      <c r="H22" s="18" t="s">
        <v>317</v>
      </c>
      <c r="I22" s="20" t="s">
        <v>56</v>
      </c>
      <c r="J22" s="20" t="s">
        <v>49</v>
      </c>
      <c r="K22" s="19"/>
    </row>
    <row r="23" s="1" customFormat="1" ht="54" spans="1:11">
      <c r="A23" s="20">
        <v>9</v>
      </c>
      <c r="B23" s="20" t="s">
        <v>1239</v>
      </c>
      <c r="C23" s="20" t="s">
        <v>1240</v>
      </c>
      <c r="D23" s="20" t="s">
        <v>1243</v>
      </c>
      <c r="E23" s="18" t="s">
        <v>1244</v>
      </c>
      <c r="F23" s="18" t="s">
        <v>1245</v>
      </c>
      <c r="G23" s="18" t="s">
        <v>317</v>
      </c>
      <c r="H23" s="18" t="s">
        <v>83</v>
      </c>
      <c r="I23" s="20" t="s">
        <v>58</v>
      </c>
      <c r="J23" s="20" t="s">
        <v>84</v>
      </c>
      <c r="K23" s="19"/>
    </row>
    <row r="24" s="1" customFormat="1" ht="72" spans="1:11">
      <c r="A24" s="20">
        <v>10</v>
      </c>
      <c r="B24" s="20" t="s">
        <v>1239</v>
      </c>
      <c r="C24" s="20" t="s">
        <v>1240</v>
      </c>
      <c r="D24" s="20" t="s">
        <v>1246</v>
      </c>
      <c r="E24" s="18" t="s">
        <v>1247</v>
      </c>
      <c r="F24" s="18" t="s">
        <v>1248</v>
      </c>
      <c r="G24" s="18" t="s">
        <v>1249</v>
      </c>
      <c r="H24" s="18" t="s">
        <v>1249</v>
      </c>
      <c r="I24" s="20" t="s">
        <v>54</v>
      </c>
      <c r="J24" s="20" t="s">
        <v>49</v>
      </c>
      <c r="K24" s="19"/>
    </row>
    <row r="25" s="1" customFormat="1" ht="54" spans="1:11">
      <c r="A25" s="20">
        <v>11</v>
      </c>
      <c r="B25" s="20" t="s">
        <v>1239</v>
      </c>
      <c r="C25" s="20" t="s">
        <v>1250</v>
      </c>
      <c r="D25" s="20" t="s">
        <v>1211</v>
      </c>
      <c r="E25" s="18" t="s">
        <v>1251</v>
      </c>
      <c r="F25" s="18" t="s">
        <v>316</v>
      </c>
      <c r="G25" s="18" t="s">
        <v>317</v>
      </c>
      <c r="H25" s="18" t="s">
        <v>317</v>
      </c>
      <c r="I25" s="20" t="s">
        <v>56</v>
      </c>
      <c r="J25" s="20" t="s">
        <v>49</v>
      </c>
      <c r="K25" s="19"/>
    </row>
    <row r="26" s="1" customFormat="1" ht="54" spans="1:11">
      <c r="A26" s="20">
        <v>12</v>
      </c>
      <c r="B26" s="20" t="s">
        <v>1239</v>
      </c>
      <c r="C26" s="20" t="s">
        <v>1210</v>
      </c>
      <c r="D26" s="20" t="s">
        <v>1211</v>
      </c>
      <c r="E26" s="18" t="s">
        <v>1252</v>
      </c>
      <c r="F26" s="18" t="s">
        <v>1130</v>
      </c>
      <c r="G26" s="18" t="s">
        <v>317</v>
      </c>
      <c r="H26" s="18" t="s">
        <v>83</v>
      </c>
      <c r="I26" s="20" t="s">
        <v>58</v>
      </c>
      <c r="J26" s="20" t="s">
        <v>84</v>
      </c>
      <c r="K26" s="19"/>
    </row>
    <row r="27" s="1" customFormat="1" ht="72" spans="1:11">
      <c r="A27" s="20">
        <v>13</v>
      </c>
      <c r="B27" s="20" t="s">
        <v>1239</v>
      </c>
      <c r="C27" s="20" t="s">
        <v>1210</v>
      </c>
      <c r="D27" s="20" t="s">
        <v>1211</v>
      </c>
      <c r="E27" s="18" t="s">
        <v>1253</v>
      </c>
      <c r="F27" s="18" t="s">
        <v>1254</v>
      </c>
      <c r="G27" s="18" t="s">
        <v>1249</v>
      </c>
      <c r="H27" s="18" t="s">
        <v>1249</v>
      </c>
      <c r="I27" s="20" t="s">
        <v>54</v>
      </c>
      <c r="J27" s="20" t="s">
        <v>49</v>
      </c>
      <c r="K27" s="19"/>
    </row>
    <row r="28" s="1" customFormat="1" ht="54" spans="1:10">
      <c r="A28" s="20">
        <v>14</v>
      </c>
      <c r="B28" s="20" t="s">
        <v>1239</v>
      </c>
      <c r="C28" s="20" t="s">
        <v>1255</v>
      </c>
      <c r="D28" s="20" t="s">
        <v>1256</v>
      </c>
      <c r="E28" s="18" t="s">
        <v>1257</v>
      </c>
      <c r="F28" s="18" t="s">
        <v>316</v>
      </c>
      <c r="G28" s="18" t="s">
        <v>317</v>
      </c>
      <c r="H28" s="18" t="s">
        <v>317</v>
      </c>
      <c r="I28" s="20" t="s">
        <v>56</v>
      </c>
      <c r="J28" s="20" t="s">
        <v>49</v>
      </c>
    </row>
    <row r="29" s="1" customFormat="1" ht="54" spans="1:11">
      <c r="A29" s="20">
        <v>15</v>
      </c>
      <c r="B29" s="20" t="s">
        <v>1239</v>
      </c>
      <c r="C29" s="20" t="s">
        <v>1255</v>
      </c>
      <c r="D29" s="20" t="s">
        <v>1256</v>
      </c>
      <c r="E29" s="18" t="s">
        <v>1258</v>
      </c>
      <c r="F29" s="18" t="s">
        <v>1259</v>
      </c>
      <c r="G29" s="18" t="s">
        <v>317</v>
      </c>
      <c r="H29" s="18" t="s">
        <v>83</v>
      </c>
      <c r="I29" s="20" t="s">
        <v>58</v>
      </c>
      <c r="J29" s="20" t="s">
        <v>84</v>
      </c>
      <c r="K29" s="19"/>
    </row>
    <row r="30" s="1" customFormat="1" ht="72" spans="1:11">
      <c r="A30" s="20">
        <v>16</v>
      </c>
      <c r="B30" s="20" t="s">
        <v>1239</v>
      </c>
      <c r="C30" s="20" t="s">
        <v>1255</v>
      </c>
      <c r="D30" s="20" t="s">
        <v>1256</v>
      </c>
      <c r="E30" s="18" t="s">
        <v>1260</v>
      </c>
      <c r="F30" s="18" t="s">
        <v>1261</v>
      </c>
      <c r="G30" s="18" t="s">
        <v>1249</v>
      </c>
      <c r="H30" s="18" t="s">
        <v>1249</v>
      </c>
      <c r="I30" s="20" t="s">
        <v>54</v>
      </c>
      <c r="J30" s="20" t="s">
        <v>49</v>
      </c>
      <c r="K30" s="19"/>
    </row>
    <row r="31" s="1" customFormat="1" ht="54" spans="1:11">
      <c r="A31" s="20">
        <v>17</v>
      </c>
      <c r="B31" s="20" t="s">
        <v>1239</v>
      </c>
      <c r="C31" s="20" t="s">
        <v>1214</v>
      </c>
      <c r="D31" s="20" t="s">
        <v>1215</v>
      </c>
      <c r="E31" s="18" t="s">
        <v>1262</v>
      </c>
      <c r="F31" s="18" t="s">
        <v>316</v>
      </c>
      <c r="G31" s="18" t="s">
        <v>317</v>
      </c>
      <c r="H31" s="18" t="s">
        <v>317</v>
      </c>
      <c r="I31" s="20" t="s">
        <v>56</v>
      </c>
      <c r="J31" s="20" t="s">
        <v>49</v>
      </c>
      <c r="K31" s="19"/>
    </row>
    <row r="32" s="1" customFormat="1" ht="54" spans="1:11">
      <c r="A32" s="20">
        <v>18</v>
      </c>
      <c r="B32" s="20" t="s">
        <v>1239</v>
      </c>
      <c r="C32" s="20" t="s">
        <v>1214</v>
      </c>
      <c r="D32" s="20" t="s">
        <v>1215</v>
      </c>
      <c r="E32" s="18" t="s">
        <v>1263</v>
      </c>
      <c r="F32" s="18" t="s">
        <v>1264</v>
      </c>
      <c r="G32" s="18" t="s">
        <v>317</v>
      </c>
      <c r="H32" s="18" t="s">
        <v>83</v>
      </c>
      <c r="I32" s="20" t="s">
        <v>58</v>
      </c>
      <c r="J32" s="20" t="s">
        <v>84</v>
      </c>
      <c r="K32" s="19"/>
    </row>
    <row r="33" s="1" customFormat="1" ht="72" spans="1:11">
      <c r="A33" s="20">
        <v>19</v>
      </c>
      <c r="B33" s="20" t="s">
        <v>1239</v>
      </c>
      <c r="C33" s="20" t="s">
        <v>1214</v>
      </c>
      <c r="D33" s="20" t="s">
        <v>1215</v>
      </c>
      <c r="E33" s="18" t="s">
        <v>1265</v>
      </c>
      <c r="F33" s="18" t="s">
        <v>1266</v>
      </c>
      <c r="G33" s="18" t="s">
        <v>1249</v>
      </c>
      <c r="H33" s="18" t="s">
        <v>1249</v>
      </c>
      <c r="I33" s="20" t="s">
        <v>54</v>
      </c>
      <c r="J33" s="20" t="s">
        <v>49</v>
      </c>
      <c r="K33" s="19"/>
    </row>
    <row r="34" s="1" customFormat="1" ht="54" spans="1:11">
      <c r="A34" s="21">
        <v>20</v>
      </c>
      <c r="B34" s="21" t="s">
        <v>1267</v>
      </c>
      <c r="C34" s="21" t="s">
        <v>1145</v>
      </c>
      <c r="D34" s="21" t="s">
        <v>1268</v>
      </c>
      <c r="E34" s="22" t="s">
        <v>1269</v>
      </c>
      <c r="F34" s="22"/>
      <c r="G34" s="22" t="s">
        <v>310</v>
      </c>
      <c r="H34" s="22" t="s">
        <v>311</v>
      </c>
      <c r="I34" s="21" t="s">
        <v>54</v>
      </c>
      <c r="J34" s="21" t="s">
        <v>49</v>
      </c>
      <c r="K34" s="19"/>
    </row>
    <row r="35" s="1" customFormat="1" ht="54" spans="1:11">
      <c r="A35" s="21">
        <v>21</v>
      </c>
      <c r="B35" s="21" t="s">
        <v>1267</v>
      </c>
      <c r="C35" s="21" t="s">
        <v>1026</v>
      </c>
      <c r="D35" s="21" t="s">
        <v>1141</v>
      </c>
      <c r="E35" s="22" t="s">
        <v>1142</v>
      </c>
      <c r="F35" s="22"/>
      <c r="G35" s="22" t="s">
        <v>310</v>
      </c>
      <c r="H35" s="22" t="s">
        <v>311</v>
      </c>
      <c r="I35" s="21" t="s">
        <v>54</v>
      </c>
      <c r="J35" s="21" t="s">
        <v>49</v>
      </c>
      <c r="K35" s="19"/>
    </row>
    <row r="36" s="1" customFormat="1" ht="54" spans="1:11">
      <c r="A36" s="21">
        <v>22</v>
      </c>
      <c r="B36" s="21" t="s">
        <v>1267</v>
      </c>
      <c r="C36" s="21" t="s">
        <v>199</v>
      </c>
      <c r="D36" s="21" t="s">
        <v>1270</v>
      </c>
      <c r="E36" s="22" t="s">
        <v>1271</v>
      </c>
      <c r="F36" s="22"/>
      <c r="G36" s="22" t="s">
        <v>310</v>
      </c>
      <c r="H36" s="22" t="s">
        <v>311</v>
      </c>
      <c r="I36" s="21" t="s">
        <v>54</v>
      </c>
      <c r="J36" s="21" t="s">
        <v>49</v>
      </c>
      <c r="K36" s="19"/>
    </row>
    <row r="37" s="1" customFormat="1" ht="54" spans="1:10">
      <c r="A37" s="21">
        <v>23</v>
      </c>
      <c r="B37" s="21" t="s">
        <v>1267</v>
      </c>
      <c r="C37" s="21" t="s">
        <v>1272</v>
      </c>
      <c r="D37" s="21" t="s">
        <v>1273</v>
      </c>
      <c r="E37" s="22" t="s">
        <v>1274</v>
      </c>
      <c r="F37" s="22"/>
      <c r="G37" s="22" t="s">
        <v>310</v>
      </c>
      <c r="H37" s="22" t="s">
        <v>311</v>
      </c>
      <c r="I37" s="21" t="s">
        <v>54</v>
      </c>
      <c r="J37" s="21" t="s">
        <v>49</v>
      </c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zoomScale="130" zoomScaleNormal="130" workbookViewId="0">
      <selection activeCell="A1" sqref="A1:B1"/>
    </sheetView>
  </sheetViews>
  <sheetFormatPr defaultColWidth="8.88888888888889" defaultRowHeight="14.4"/>
  <cols>
    <col min="1" max="1" width="6.80555555555556" style="95" customWidth="1"/>
    <col min="2" max="2" width="11.6574074074074" style="95" customWidth="1"/>
    <col min="3" max="3" width="14.0925925925926" style="95" customWidth="1"/>
    <col min="4" max="4" width="19.6481481481481" style="95" customWidth="1"/>
    <col min="5" max="5" width="29.1018518518519" style="95" customWidth="1"/>
    <col min="6" max="6" width="14.6944444444444" style="95" customWidth="1"/>
    <col min="7" max="7" width="19" style="95" customWidth="1"/>
    <col min="8" max="8" width="13.1203703703704" style="95" customWidth="1"/>
    <col min="9" max="9" width="19.6851851851852" style="95" customWidth="1"/>
    <col min="10" max="16384" width="8.88888888888889" style="95"/>
  </cols>
  <sheetData>
    <row r="1" s="95" customFormat="1" spans="1:11">
      <c r="A1" s="97" t="s">
        <v>35</v>
      </c>
      <c r="B1" s="98"/>
      <c r="C1" s="99" t="s">
        <v>164</v>
      </c>
      <c r="D1" s="97" t="s">
        <v>37</v>
      </c>
      <c r="E1" s="98"/>
      <c r="F1" s="100" t="s">
        <v>165</v>
      </c>
      <c r="G1" s="100"/>
      <c r="H1" s="100"/>
      <c r="I1" s="100"/>
      <c r="J1" s="100"/>
      <c r="K1" s="101"/>
    </row>
    <row r="2" s="95" customFormat="1" spans="1:11">
      <c r="A2" s="97" t="s">
        <v>39</v>
      </c>
      <c r="B2" s="98"/>
      <c r="C2" s="99" t="s">
        <v>40</v>
      </c>
      <c r="D2" s="97" t="s">
        <v>41</v>
      </c>
      <c r="E2" s="98"/>
      <c r="F2" s="100" t="s">
        <v>40</v>
      </c>
      <c r="G2" s="101"/>
      <c r="H2" s="102" t="s">
        <v>42</v>
      </c>
      <c r="I2" s="98"/>
      <c r="J2" s="116" t="s">
        <v>43</v>
      </c>
      <c r="K2" s="117"/>
    </row>
    <row r="3" s="95" customFormat="1" spans="1:11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</row>
    <row r="4" s="95" customFormat="1" spans="1:11">
      <c r="A4" s="104" t="s">
        <v>44</v>
      </c>
      <c r="B4" s="105"/>
      <c r="C4" s="106"/>
      <c r="D4" s="107"/>
      <c r="E4" s="107"/>
      <c r="F4" s="107"/>
      <c r="G4" s="103"/>
      <c r="H4" s="103"/>
      <c r="I4" s="103"/>
      <c r="J4" s="103"/>
      <c r="K4" s="103"/>
    </row>
    <row r="5" s="95" customFormat="1" spans="1:11">
      <c r="A5" s="107"/>
      <c r="B5" s="107"/>
      <c r="C5" s="107"/>
      <c r="D5" s="107"/>
      <c r="E5" s="107"/>
      <c r="F5" s="107"/>
      <c r="G5" s="103"/>
      <c r="H5" s="103"/>
      <c r="I5" s="103"/>
      <c r="J5" s="103"/>
      <c r="K5" s="103"/>
    </row>
    <row r="6" s="95" customFormat="1" spans="1:11">
      <c r="A6" s="102" t="s">
        <v>45</v>
      </c>
      <c r="B6" s="105"/>
      <c r="C6" s="99" t="s">
        <v>40</v>
      </c>
      <c r="D6" s="102" t="s">
        <v>46</v>
      </c>
      <c r="E6" s="105"/>
      <c r="F6" s="108" t="s">
        <v>166</v>
      </c>
      <c r="G6" s="108"/>
      <c r="H6" s="102" t="s">
        <v>48</v>
      </c>
      <c r="I6" s="105"/>
      <c r="J6" s="110" t="s">
        <v>49</v>
      </c>
      <c r="K6" s="110"/>
    </row>
    <row r="7" s="95" customFormat="1" spans="1:11">
      <c r="A7" s="107"/>
      <c r="B7" s="107"/>
      <c r="C7" s="107"/>
      <c r="D7" s="107"/>
      <c r="E7" s="107"/>
      <c r="F7" s="103"/>
      <c r="G7" s="103"/>
      <c r="H7" s="103"/>
      <c r="I7" s="103"/>
      <c r="J7" s="103"/>
      <c r="K7" s="103"/>
    </row>
    <row r="8" s="95" customFormat="1" spans="1:11">
      <c r="A8" s="102" t="s">
        <v>50</v>
      </c>
      <c r="B8" s="102" t="s">
        <v>51</v>
      </c>
      <c r="C8" s="105"/>
      <c r="D8" s="105"/>
      <c r="E8" s="107"/>
      <c r="F8" s="109"/>
      <c r="G8" s="109"/>
      <c r="H8" s="109"/>
      <c r="I8" s="109"/>
      <c r="J8" s="109"/>
      <c r="K8" s="109"/>
    </row>
    <row r="9" s="95" customFormat="1" spans="1:11">
      <c r="A9" s="110">
        <v>1</v>
      </c>
      <c r="B9" s="111" t="s">
        <v>52</v>
      </c>
      <c r="C9" s="100"/>
      <c r="D9" s="101"/>
      <c r="E9" s="103"/>
      <c r="F9" s="112" t="s">
        <v>167</v>
      </c>
      <c r="G9" s="114">
        <f>COUNTA(A15:A32)</f>
        <v>18</v>
      </c>
      <c r="H9" s="112" t="s">
        <v>54</v>
      </c>
      <c r="I9" s="114">
        <f>COUNTIF(I15:I32,"Normal")</f>
        <v>5</v>
      </c>
      <c r="J9" s="109"/>
      <c r="K9" s="109"/>
    </row>
    <row r="10" s="95" customFormat="1" spans="1:11">
      <c r="A10" s="110">
        <v>2</v>
      </c>
      <c r="B10" s="111"/>
      <c r="C10" s="100"/>
      <c r="D10" s="101"/>
      <c r="E10" s="103"/>
      <c r="F10" s="112" t="s">
        <v>55</v>
      </c>
      <c r="G10" s="114">
        <f>COUNTIF(J15:J32,"Pass")</f>
        <v>11</v>
      </c>
      <c r="H10" s="112" t="s">
        <v>56</v>
      </c>
      <c r="I10" s="114">
        <f>COUNTIF(I15:I32,"Abnormal")</f>
        <v>8</v>
      </c>
      <c r="J10" s="109"/>
      <c r="K10" s="109"/>
    </row>
    <row r="11" s="95" customFormat="1" spans="1:11">
      <c r="A11" s="110">
        <v>3</v>
      </c>
      <c r="B11" s="111"/>
      <c r="C11" s="100"/>
      <c r="D11" s="101"/>
      <c r="E11" s="103"/>
      <c r="F11" s="112" t="s">
        <v>57</v>
      </c>
      <c r="G11" s="114">
        <f>COUNTIF(J15:J32,"Fail")</f>
        <v>7</v>
      </c>
      <c r="H11" s="112" t="s">
        <v>58</v>
      </c>
      <c r="I11" s="114">
        <f>COUNTIF(I15:I32,"Boundary")</f>
        <v>5</v>
      </c>
      <c r="J11" s="109"/>
      <c r="K11" s="109"/>
    </row>
    <row r="12" s="95" customFormat="1" spans="1:11">
      <c r="A12" s="110">
        <v>4</v>
      </c>
      <c r="B12" s="111"/>
      <c r="C12" s="100"/>
      <c r="D12" s="101"/>
      <c r="E12" s="103"/>
      <c r="F12" s="109"/>
      <c r="G12" s="109"/>
      <c r="H12" s="109"/>
      <c r="I12" s="109"/>
      <c r="J12" s="109"/>
      <c r="K12" s="109"/>
    </row>
    <row r="14" s="95" customFormat="1" ht="14" customHeight="1" spans="1:10">
      <c r="A14" s="112" t="s">
        <v>59</v>
      </c>
      <c r="B14" s="112" t="s">
        <v>60</v>
      </c>
      <c r="C14" s="112" t="s">
        <v>61</v>
      </c>
      <c r="D14" s="112" t="s">
        <v>62</v>
      </c>
      <c r="E14" s="112" t="s">
        <v>63</v>
      </c>
      <c r="F14" s="112" t="s">
        <v>64</v>
      </c>
      <c r="G14" s="112" t="s">
        <v>65</v>
      </c>
      <c r="H14" s="112" t="s">
        <v>66</v>
      </c>
      <c r="I14" s="112" t="s">
        <v>67</v>
      </c>
      <c r="J14" s="112" t="s">
        <v>68</v>
      </c>
    </row>
    <row r="15" s="95" customFormat="1" ht="50" customHeight="1" spans="1:10">
      <c r="A15" s="114">
        <v>1</v>
      </c>
      <c r="B15" s="114" t="s">
        <v>168</v>
      </c>
      <c r="C15" s="114" t="s">
        <v>169</v>
      </c>
      <c r="D15" s="114" t="str">
        <f>IF(MOD(A15,4)=0,CONCATENATE("test",(C15),"WithSpaces"),IF(MOD(A15+1,4)=0,CONCATENATE("test",(C15),"WithSymbols"),CONCATENATE("test",(C15))))</f>
        <v>testgetMaPN</v>
      </c>
      <c r="E15" s="113" t="s">
        <v>170</v>
      </c>
      <c r="F15" s="113" t="s">
        <v>171</v>
      </c>
      <c r="G15" s="113" t="s">
        <v>172</v>
      </c>
      <c r="H15" s="113" t="s">
        <v>173</v>
      </c>
      <c r="I15" s="114" t="s">
        <v>58</v>
      </c>
      <c r="J15" s="114" t="s">
        <v>49</v>
      </c>
    </row>
    <row r="16" s="95" customFormat="1" ht="50" customHeight="1" spans="1:10">
      <c r="A16" s="114">
        <v>2</v>
      </c>
      <c r="B16" s="114" t="s">
        <v>174</v>
      </c>
      <c r="C16" s="114" t="s">
        <v>175</v>
      </c>
      <c r="D16" s="114" t="str">
        <f t="shared" ref="D16:D32" si="0">IF(MOD(A16,4)=0,CONCATENATE("test",C16,"WithSpaces"),IF(MOD(A16+1,4)=0,CONCATENATE("test",C16,"WithSymbols"),CONCATENATE("test",C16)))</f>
        <v>testsetMaPN</v>
      </c>
      <c r="E16" s="113" t="s">
        <v>176</v>
      </c>
      <c r="F16" s="113" t="s">
        <v>177</v>
      </c>
      <c r="G16" s="113" t="s">
        <v>178</v>
      </c>
      <c r="H16" s="113" t="s">
        <v>178</v>
      </c>
      <c r="I16" s="114" t="s">
        <v>54</v>
      </c>
      <c r="J16" s="114" t="s">
        <v>49</v>
      </c>
    </row>
    <row r="17" s="95" customFormat="1" ht="50" customHeight="1" spans="1:10">
      <c r="A17" s="114">
        <v>3</v>
      </c>
      <c r="B17" s="114" t="s">
        <v>174</v>
      </c>
      <c r="C17" s="114" t="s">
        <v>175</v>
      </c>
      <c r="D17" s="114" t="str">
        <f t="shared" si="0"/>
        <v>testsetMaPNWithSymbols</v>
      </c>
      <c r="E17" s="113" t="s">
        <v>179</v>
      </c>
      <c r="F17" s="113" t="s">
        <v>180</v>
      </c>
      <c r="G17" s="113" t="s">
        <v>82</v>
      </c>
      <c r="H17" s="113" t="s">
        <v>83</v>
      </c>
      <c r="I17" s="114" t="s">
        <v>56</v>
      </c>
      <c r="J17" s="114" t="s">
        <v>84</v>
      </c>
    </row>
    <row r="18" s="95" customFormat="1" ht="50" customHeight="1" spans="1:10">
      <c r="A18" s="114">
        <v>4</v>
      </c>
      <c r="B18" s="114" t="s">
        <v>174</v>
      </c>
      <c r="C18" s="114" t="s">
        <v>175</v>
      </c>
      <c r="D18" s="114" t="str">
        <f t="shared" si="0"/>
        <v>testsetMaPNWithSpaces</v>
      </c>
      <c r="E18" s="113" t="s">
        <v>181</v>
      </c>
      <c r="F18" s="113" t="s">
        <v>182</v>
      </c>
      <c r="G18" s="113" t="s">
        <v>87</v>
      </c>
      <c r="H18" s="113" t="s">
        <v>88</v>
      </c>
      <c r="I18" s="114" t="s">
        <v>56</v>
      </c>
      <c r="J18" s="114" t="s">
        <v>84</v>
      </c>
    </row>
    <row r="19" s="95" customFormat="1" ht="50" customHeight="1" spans="1:10">
      <c r="A19" s="114">
        <v>5</v>
      </c>
      <c r="B19" s="114" t="s">
        <v>183</v>
      </c>
      <c r="C19" s="114" t="s">
        <v>184</v>
      </c>
      <c r="D19" s="114" t="str">
        <f t="shared" si="0"/>
        <v>testgetMaNCC</v>
      </c>
      <c r="E19" s="113" t="s">
        <v>185</v>
      </c>
      <c r="F19" s="113" t="s">
        <v>186</v>
      </c>
      <c r="G19" s="113" t="s">
        <v>187</v>
      </c>
      <c r="H19" s="113" t="s">
        <v>188</v>
      </c>
      <c r="I19" s="114" t="s">
        <v>58</v>
      </c>
      <c r="J19" s="114" t="s">
        <v>49</v>
      </c>
    </row>
    <row r="20" s="95" customFormat="1" ht="50" customHeight="1" spans="1:10">
      <c r="A20" s="114">
        <v>6</v>
      </c>
      <c r="B20" s="114" t="s">
        <v>189</v>
      </c>
      <c r="C20" s="114" t="s">
        <v>190</v>
      </c>
      <c r="D20" s="114" t="str">
        <f t="shared" si="0"/>
        <v>testsetMaNCC</v>
      </c>
      <c r="E20" s="113" t="s">
        <v>191</v>
      </c>
      <c r="F20" s="113" t="s">
        <v>192</v>
      </c>
      <c r="G20" s="113" t="s">
        <v>193</v>
      </c>
      <c r="H20" s="113" t="s">
        <v>193</v>
      </c>
      <c r="I20" s="114" t="s">
        <v>54</v>
      </c>
      <c r="J20" s="114" t="s">
        <v>49</v>
      </c>
    </row>
    <row r="21" s="95" customFormat="1" ht="50" customHeight="1" spans="1:10">
      <c r="A21" s="114">
        <v>7</v>
      </c>
      <c r="B21" s="114" t="s">
        <v>189</v>
      </c>
      <c r="C21" s="114" t="s">
        <v>190</v>
      </c>
      <c r="D21" s="114" t="str">
        <f t="shared" si="0"/>
        <v>testsetMaNCCWithSymbols</v>
      </c>
      <c r="E21" s="113" t="s">
        <v>194</v>
      </c>
      <c r="F21" s="113" t="s">
        <v>195</v>
      </c>
      <c r="G21" s="113" t="s">
        <v>82</v>
      </c>
      <c r="H21" s="113" t="s">
        <v>83</v>
      </c>
      <c r="I21" s="114" t="s">
        <v>56</v>
      </c>
      <c r="J21" s="114" t="s">
        <v>84</v>
      </c>
    </row>
    <row r="22" s="95" customFormat="1" ht="50" customHeight="1" spans="1:10">
      <c r="A22" s="114">
        <v>8</v>
      </c>
      <c r="B22" s="114" t="s">
        <v>189</v>
      </c>
      <c r="C22" s="114" t="s">
        <v>190</v>
      </c>
      <c r="D22" s="114" t="str">
        <f t="shared" si="0"/>
        <v>testsetMaNCCWithSpaces</v>
      </c>
      <c r="E22" s="113" t="s">
        <v>196</v>
      </c>
      <c r="F22" s="113" t="s">
        <v>197</v>
      </c>
      <c r="G22" s="113" t="s">
        <v>87</v>
      </c>
      <c r="H22" s="113" t="s">
        <v>83</v>
      </c>
      <c r="I22" s="114" t="s">
        <v>56</v>
      </c>
      <c r="J22" s="114" t="s">
        <v>84</v>
      </c>
    </row>
    <row r="23" s="95" customFormat="1" ht="50" customHeight="1" spans="1:10">
      <c r="A23" s="114">
        <v>9</v>
      </c>
      <c r="B23" s="114" t="s">
        <v>198</v>
      </c>
      <c r="C23" s="114" t="s">
        <v>199</v>
      </c>
      <c r="D23" s="114" t="str">
        <f t="shared" si="0"/>
        <v>testgetMaNV</v>
      </c>
      <c r="E23" s="113" t="s">
        <v>200</v>
      </c>
      <c r="F23" s="113" t="s">
        <v>201</v>
      </c>
      <c r="G23" s="113" t="s">
        <v>202</v>
      </c>
      <c r="H23" s="113" t="s">
        <v>203</v>
      </c>
      <c r="I23" s="114" t="s">
        <v>58</v>
      </c>
      <c r="J23" s="114" t="s">
        <v>49</v>
      </c>
    </row>
    <row r="24" s="95" customFormat="1" ht="50" customHeight="1" spans="1:10">
      <c r="A24" s="114">
        <v>10</v>
      </c>
      <c r="B24" s="114" t="s">
        <v>204</v>
      </c>
      <c r="C24" s="114" t="s">
        <v>205</v>
      </c>
      <c r="D24" s="114" t="str">
        <f t="shared" si="0"/>
        <v>testsetMaNV</v>
      </c>
      <c r="E24" s="113" t="s">
        <v>206</v>
      </c>
      <c r="F24" s="113" t="s">
        <v>207</v>
      </c>
      <c r="G24" s="113" t="s">
        <v>208</v>
      </c>
      <c r="H24" s="113" t="s">
        <v>208</v>
      </c>
      <c r="I24" s="114" t="s">
        <v>54</v>
      </c>
      <c r="J24" s="114" t="s">
        <v>49</v>
      </c>
    </row>
    <row r="25" s="95" customFormat="1" ht="50" customHeight="1" spans="1:10">
      <c r="A25" s="114">
        <v>11</v>
      </c>
      <c r="B25" s="114" t="s">
        <v>204</v>
      </c>
      <c r="C25" s="114" t="s">
        <v>205</v>
      </c>
      <c r="D25" s="114" t="str">
        <f t="shared" si="0"/>
        <v>testsetMaNVWithSymbols</v>
      </c>
      <c r="E25" s="113" t="s">
        <v>209</v>
      </c>
      <c r="F25" s="113" t="s">
        <v>210</v>
      </c>
      <c r="G25" s="113" t="s">
        <v>82</v>
      </c>
      <c r="H25" s="113" t="s">
        <v>83</v>
      </c>
      <c r="I25" s="114" t="s">
        <v>56</v>
      </c>
      <c r="J25" s="114" t="s">
        <v>84</v>
      </c>
    </row>
    <row r="26" s="95" customFormat="1" ht="50" customHeight="1" spans="1:10">
      <c r="A26" s="114">
        <v>12</v>
      </c>
      <c r="B26" s="114" t="s">
        <v>204</v>
      </c>
      <c r="C26" s="114" t="s">
        <v>205</v>
      </c>
      <c r="D26" s="114" t="str">
        <f t="shared" si="0"/>
        <v>testsetMaNVWithSpaces</v>
      </c>
      <c r="E26" s="113" t="s">
        <v>211</v>
      </c>
      <c r="F26" s="113" t="s">
        <v>212</v>
      </c>
      <c r="G26" s="113" t="s">
        <v>87</v>
      </c>
      <c r="H26" s="113" t="s">
        <v>83</v>
      </c>
      <c r="I26" s="114" t="s">
        <v>56</v>
      </c>
      <c r="J26" s="114" t="s">
        <v>84</v>
      </c>
    </row>
    <row r="27" s="95" customFormat="1" ht="50" customHeight="1" spans="1:10">
      <c r="A27" s="114">
        <v>13</v>
      </c>
      <c r="B27" s="114" t="s">
        <v>213</v>
      </c>
      <c r="C27" s="114" t="s">
        <v>214</v>
      </c>
      <c r="D27" s="114" t="str">
        <f t="shared" si="0"/>
        <v>testgetTongTien</v>
      </c>
      <c r="E27" s="113" t="s">
        <v>215</v>
      </c>
      <c r="F27" s="113" t="s">
        <v>216</v>
      </c>
      <c r="G27" s="113" t="s">
        <v>217</v>
      </c>
      <c r="H27" s="113" t="s">
        <v>218</v>
      </c>
      <c r="I27" s="114" t="s">
        <v>58</v>
      </c>
      <c r="J27" s="114" t="s">
        <v>49</v>
      </c>
    </row>
    <row r="28" s="95" customFormat="1" ht="50" customHeight="1" spans="1:10">
      <c r="A28" s="114">
        <v>14</v>
      </c>
      <c r="B28" s="114" t="s">
        <v>219</v>
      </c>
      <c r="C28" s="114" t="s">
        <v>220</v>
      </c>
      <c r="D28" s="114" t="str">
        <f t="shared" si="0"/>
        <v>testsetTongTien</v>
      </c>
      <c r="E28" s="113" t="s">
        <v>221</v>
      </c>
      <c r="F28" s="113" t="s">
        <v>222</v>
      </c>
      <c r="G28" s="113" t="s">
        <v>223</v>
      </c>
      <c r="H28" s="113" t="s">
        <v>223</v>
      </c>
      <c r="I28" s="114" t="s">
        <v>54</v>
      </c>
      <c r="J28" s="114" t="s">
        <v>49</v>
      </c>
    </row>
    <row r="29" s="95" customFormat="1" ht="50" customHeight="1" spans="1:10">
      <c r="A29" s="114">
        <v>15</v>
      </c>
      <c r="B29" s="114" t="s">
        <v>219</v>
      </c>
      <c r="C29" s="114" t="s">
        <v>220</v>
      </c>
      <c r="D29" s="114" t="s">
        <v>224</v>
      </c>
      <c r="E29" s="113" t="s">
        <v>225</v>
      </c>
      <c r="F29" s="113" t="s">
        <v>226</v>
      </c>
      <c r="G29" s="113" t="s">
        <v>148</v>
      </c>
      <c r="H29" s="113" t="s">
        <v>83</v>
      </c>
      <c r="I29" s="114" t="s">
        <v>56</v>
      </c>
      <c r="J29" s="114" t="s">
        <v>84</v>
      </c>
    </row>
    <row r="30" s="95" customFormat="1" ht="50" customHeight="1" spans="1:10">
      <c r="A30" s="114">
        <v>16</v>
      </c>
      <c r="B30" s="114" t="s">
        <v>227</v>
      </c>
      <c r="C30" s="114" t="s">
        <v>228</v>
      </c>
      <c r="D30" s="114" t="s">
        <v>229</v>
      </c>
      <c r="E30" s="113" t="s">
        <v>230</v>
      </c>
      <c r="F30" s="113" t="s">
        <v>231</v>
      </c>
      <c r="G30" s="113" t="s">
        <v>232</v>
      </c>
      <c r="H30" s="113" t="s">
        <v>233</v>
      </c>
      <c r="I30" s="114" t="s">
        <v>58</v>
      </c>
      <c r="J30" s="114" t="s">
        <v>49</v>
      </c>
    </row>
    <row r="31" s="95" customFormat="1" ht="50" customHeight="1" spans="1:10">
      <c r="A31" s="114">
        <v>17</v>
      </c>
      <c r="B31" s="114" t="s">
        <v>234</v>
      </c>
      <c r="C31" s="114" t="s">
        <v>235</v>
      </c>
      <c r="D31" s="114" t="str">
        <f>IF(MOD(A31,4)=0,CONCATENATE("test",C31,"WithSpaces"),IF(MOD(A31+1,4)=0,CONCATENATE("test",C31,"WithSymbols"),CONCATENATE("test",C31)))</f>
        <v>testsetNgayNhap</v>
      </c>
      <c r="E31" s="113" t="s">
        <v>236</v>
      </c>
      <c r="F31" s="113" t="s">
        <v>237</v>
      </c>
      <c r="G31" s="113" t="s">
        <v>238</v>
      </c>
      <c r="H31" s="113" t="s">
        <v>238</v>
      </c>
      <c r="I31" s="114" t="s">
        <v>54</v>
      </c>
      <c r="J31" s="114" t="s">
        <v>49</v>
      </c>
    </row>
    <row r="32" s="95" customFormat="1" ht="50" customHeight="1" spans="1:10">
      <c r="A32" s="114">
        <v>18</v>
      </c>
      <c r="B32" s="114" t="s">
        <v>234</v>
      </c>
      <c r="C32" s="114" t="s">
        <v>235</v>
      </c>
      <c r="D32" s="114" t="s">
        <v>239</v>
      </c>
      <c r="E32" s="113" t="s">
        <v>240</v>
      </c>
      <c r="F32" s="113" t="s">
        <v>241</v>
      </c>
      <c r="G32" s="113" t="s">
        <v>242</v>
      </c>
      <c r="H32" s="113" t="s">
        <v>243</v>
      </c>
      <c r="I32" s="114" t="s">
        <v>56</v>
      </c>
      <c r="J32" s="114" t="s">
        <v>49</v>
      </c>
    </row>
    <row r="33" ht="50" customHeight="1" spans="1:10">
      <c r="A33" s="114">
        <v>19</v>
      </c>
      <c r="B33" s="114" t="s">
        <v>234</v>
      </c>
      <c r="C33" s="114" t="s">
        <v>235</v>
      </c>
      <c r="D33" s="113" t="s">
        <v>244</v>
      </c>
      <c r="E33" s="113" t="s">
        <v>245</v>
      </c>
      <c r="F33" s="113" t="s">
        <v>246</v>
      </c>
      <c r="G33" s="113" t="s">
        <v>247</v>
      </c>
      <c r="H33" s="113" t="s">
        <v>243</v>
      </c>
      <c r="I33" s="114" t="s">
        <v>56</v>
      </c>
      <c r="J33" s="114" t="s">
        <v>49</v>
      </c>
    </row>
    <row r="34" ht="108" customHeight="1" spans="1:10">
      <c r="A34" s="114">
        <v>20</v>
      </c>
      <c r="B34" s="114" t="s">
        <v>234</v>
      </c>
      <c r="C34" s="114" t="s">
        <v>235</v>
      </c>
      <c r="D34" s="114" t="s">
        <v>248</v>
      </c>
      <c r="E34" s="113" t="s">
        <v>249</v>
      </c>
      <c r="F34" s="113" t="s">
        <v>250</v>
      </c>
      <c r="G34" s="113" t="s">
        <v>251</v>
      </c>
      <c r="H34" s="113" t="s">
        <v>83</v>
      </c>
      <c r="I34" s="114" t="s">
        <v>56</v>
      </c>
      <c r="J34" s="114" t="s">
        <v>84</v>
      </c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zoomScale="130" zoomScaleNormal="130" workbookViewId="0">
      <selection activeCell="A1" sqref="A1:B1"/>
    </sheetView>
  </sheetViews>
  <sheetFormatPr defaultColWidth="8.88888888888889" defaultRowHeight="14.4"/>
  <cols>
    <col min="1" max="1" width="6.80555555555556" style="95" customWidth="1"/>
    <col min="2" max="2" width="11.6574074074074" style="95" customWidth="1"/>
    <col min="3" max="3" width="14.0925925925926" style="95" customWidth="1"/>
    <col min="4" max="4" width="18.1203703703704" style="95" customWidth="1"/>
    <col min="5" max="5" width="29.1018518518519" style="95" customWidth="1"/>
    <col min="6" max="6" width="11.3888888888889" style="95" customWidth="1"/>
    <col min="7" max="7" width="19" style="95" customWidth="1"/>
    <col min="8" max="8" width="13.1203703703704" style="95" customWidth="1"/>
    <col min="9" max="9" width="19.6851851851852" style="95" customWidth="1"/>
    <col min="10" max="16384" width="8.88888888888889" style="95"/>
  </cols>
  <sheetData>
    <row r="1" s="95" customFormat="1" spans="1:11">
      <c r="A1" s="97" t="s">
        <v>35</v>
      </c>
      <c r="B1" s="98"/>
      <c r="C1" s="99" t="s">
        <v>252</v>
      </c>
      <c r="D1" s="97" t="s">
        <v>37</v>
      </c>
      <c r="E1" s="98"/>
      <c r="F1" s="100" t="s">
        <v>253</v>
      </c>
      <c r="G1" s="100"/>
      <c r="H1" s="100"/>
      <c r="I1" s="100"/>
      <c r="J1" s="100"/>
      <c r="K1" s="101"/>
    </row>
    <row r="2" s="95" customFormat="1" spans="1:11">
      <c r="A2" s="97" t="s">
        <v>39</v>
      </c>
      <c r="B2" s="98"/>
      <c r="C2" s="99" t="s">
        <v>40</v>
      </c>
      <c r="D2" s="97" t="s">
        <v>41</v>
      </c>
      <c r="E2" s="98"/>
      <c r="F2" s="100" t="s">
        <v>40</v>
      </c>
      <c r="G2" s="101"/>
      <c r="H2" s="102" t="s">
        <v>42</v>
      </c>
      <c r="I2" s="98"/>
      <c r="J2" s="116" t="s">
        <v>43</v>
      </c>
      <c r="K2" s="117"/>
    </row>
    <row r="3" s="95" customFormat="1" spans="1:11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</row>
    <row r="4" s="95" customFormat="1" spans="1:11">
      <c r="A4" s="104" t="s">
        <v>44</v>
      </c>
      <c r="B4" s="105"/>
      <c r="C4" s="106"/>
      <c r="D4" s="107"/>
      <c r="E4" s="107"/>
      <c r="F4" s="107"/>
      <c r="G4" s="103"/>
      <c r="H4" s="103"/>
      <c r="I4" s="103"/>
      <c r="J4" s="103"/>
      <c r="K4" s="103"/>
    </row>
    <row r="5" s="95" customFormat="1" spans="1:11">
      <c r="A5" s="107"/>
      <c r="B5" s="107"/>
      <c r="C5" s="107"/>
      <c r="D5" s="107"/>
      <c r="E5" s="107"/>
      <c r="F5" s="107"/>
      <c r="G5" s="103"/>
      <c r="H5" s="103"/>
      <c r="I5" s="103"/>
      <c r="J5" s="103"/>
      <c r="K5" s="103"/>
    </row>
    <row r="6" s="95" customFormat="1" spans="1:11">
      <c r="A6" s="102" t="s">
        <v>45</v>
      </c>
      <c r="B6" s="105"/>
      <c r="C6" s="99" t="s">
        <v>40</v>
      </c>
      <c r="D6" s="102" t="s">
        <v>46</v>
      </c>
      <c r="E6" s="105"/>
      <c r="F6" s="108" t="s">
        <v>254</v>
      </c>
      <c r="G6" s="108"/>
      <c r="H6" s="102" t="s">
        <v>48</v>
      </c>
      <c r="I6" s="105"/>
      <c r="J6" s="110" t="s">
        <v>49</v>
      </c>
      <c r="K6" s="110"/>
    </row>
    <row r="7" s="95" customFormat="1" spans="1:11">
      <c r="A7" s="107"/>
      <c r="B7" s="107"/>
      <c r="C7" s="107"/>
      <c r="D7" s="107"/>
      <c r="E7" s="107"/>
      <c r="F7" s="103"/>
      <c r="G7" s="103"/>
      <c r="H7" s="103"/>
      <c r="I7" s="103"/>
      <c r="J7" s="103"/>
      <c r="K7" s="103"/>
    </row>
    <row r="8" s="95" customFormat="1" spans="1:11">
      <c r="A8" s="102" t="s">
        <v>50</v>
      </c>
      <c r="B8" s="102" t="s">
        <v>51</v>
      </c>
      <c r="C8" s="105"/>
      <c r="D8" s="105"/>
      <c r="E8" s="107"/>
      <c r="F8" s="109"/>
      <c r="G8" s="109"/>
      <c r="H8" s="109"/>
      <c r="I8" s="109"/>
      <c r="J8" s="109"/>
      <c r="K8" s="109"/>
    </row>
    <row r="9" s="95" customFormat="1" spans="1:11">
      <c r="A9" s="110">
        <v>1</v>
      </c>
      <c r="B9" s="111" t="s">
        <v>52</v>
      </c>
      <c r="C9" s="100"/>
      <c r="D9" s="101"/>
      <c r="E9" s="103"/>
      <c r="F9" s="112" t="s">
        <v>53</v>
      </c>
      <c r="G9" s="114">
        <f>COUNTA(A15:A24)</f>
        <v>10</v>
      </c>
      <c r="H9" s="112" t="s">
        <v>54</v>
      </c>
      <c r="I9" s="114">
        <f>COUNTIF(I15:I24,"Normal")</f>
        <v>3</v>
      </c>
      <c r="J9" s="109"/>
      <c r="K9" s="109"/>
    </row>
    <row r="10" s="95" customFormat="1" spans="1:11">
      <c r="A10" s="110">
        <v>2</v>
      </c>
      <c r="B10" s="111"/>
      <c r="C10" s="100"/>
      <c r="D10" s="101"/>
      <c r="E10" s="103"/>
      <c r="F10" s="112" t="s">
        <v>55</v>
      </c>
      <c r="G10" s="114">
        <f>COUNTIF(J15:J24,"Pass")</f>
        <v>6</v>
      </c>
      <c r="H10" s="112" t="s">
        <v>56</v>
      </c>
      <c r="I10" s="114">
        <f>COUNTIF(I15:I24,"Abnormal")</f>
        <v>4</v>
      </c>
      <c r="J10" s="109"/>
      <c r="K10" s="109"/>
    </row>
    <row r="11" s="95" customFormat="1" spans="1:11">
      <c r="A11" s="110">
        <v>3</v>
      </c>
      <c r="B11" s="111"/>
      <c r="C11" s="100"/>
      <c r="D11" s="101"/>
      <c r="E11" s="103"/>
      <c r="F11" s="112" t="s">
        <v>57</v>
      </c>
      <c r="G11" s="114">
        <f>COUNTIF(J15:J24,"Fail")</f>
        <v>4</v>
      </c>
      <c r="H11" s="112" t="s">
        <v>58</v>
      </c>
      <c r="I11" s="114">
        <f>COUNTIF(I15:I24,"Boundary")</f>
        <v>3</v>
      </c>
      <c r="J11" s="109"/>
      <c r="K11" s="109"/>
    </row>
    <row r="12" s="95" customFormat="1" spans="1:11">
      <c r="A12" s="110">
        <v>4</v>
      </c>
      <c r="B12" s="111"/>
      <c r="C12" s="100"/>
      <c r="D12" s="101"/>
      <c r="E12" s="103"/>
      <c r="F12" s="109"/>
      <c r="G12" s="109"/>
      <c r="H12" s="109"/>
      <c r="I12" s="109"/>
      <c r="J12" s="109"/>
      <c r="K12" s="109"/>
    </row>
    <row r="14" s="95" customFormat="1" ht="14" customHeight="1" spans="1:10">
      <c r="A14" s="112" t="s">
        <v>59</v>
      </c>
      <c r="B14" s="112" t="s">
        <v>60</v>
      </c>
      <c r="C14" s="112" t="s">
        <v>61</v>
      </c>
      <c r="D14" s="112" t="s">
        <v>62</v>
      </c>
      <c r="E14" s="112" t="s">
        <v>63</v>
      </c>
      <c r="F14" s="112" t="s">
        <v>64</v>
      </c>
      <c r="G14" s="112" t="s">
        <v>65</v>
      </c>
      <c r="H14" s="112" t="s">
        <v>66</v>
      </c>
      <c r="I14" s="112" t="s">
        <v>67</v>
      </c>
      <c r="J14" s="112" t="s">
        <v>68</v>
      </c>
    </row>
    <row r="15" s="95" customFormat="1" ht="50" customHeight="1" spans="1:10">
      <c r="A15" s="114">
        <v>1</v>
      </c>
      <c r="B15" s="114" t="s">
        <v>255</v>
      </c>
      <c r="C15" s="114" t="s">
        <v>256</v>
      </c>
      <c r="D15" s="114" t="str">
        <f>IF(MOD(A15,4)=0,CONCATENATE("test",(C15),"WithSpaces"),IF(MOD(A15+1,4)=0,CONCATENATE("test",(C15),"WithSymbols"),CONCATENATE("test",(C15))))</f>
        <v>testgetMaTK</v>
      </c>
      <c r="E15" s="113" t="s">
        <v>257</v>
      </c>
      <c r="F15" s="113" t="s">
        <v>258</v>
      </c>
      <c r="G15" s="113" t="s">
        <v>259</v>
      </c>
      <c r="H15" s="113" t="s">
        <v>260</v>
      </c>
      <c r="I15" s="114" t="s">
        <v>58</v>
      </c>
      <c r="J15" s="114" t="s">
        <v>49</v>
      </c>
    </row>
    <row r="16" s="95" customFormat="1" ht="50" customHeight="1" spans="1:10">
      <c r="A16" s="114">
        <v>2</v>
      </c>
      <c r="B16" s="114" t="s">
        <v>261</v>
      </c>
      <c r="C16" s="114" t="s">
        <v>262</v>
      </c>
      <c r="D16" s="114" t="str">
        <f t="shared" ref="D16:D32" si="0">IF(MOD(A16,4)=0,CONCATENATE("test",C16,"WithSpaces"),IF(MOD(A16+1,4)=0,CONCATENATE("test",C16,"WithSymbols"),CONCATENATE("test",C16)))</f>
        <v>testsetMaTK</v>
      </c>
      <c r="E16" s="113" t="s">
        <v>263</v>
      </c>
      <c r="F16" s="113" t="s">
        <v>264</v>
      </c>
      <c r="G16" s="113" t="s">
        <v>265</v>
      </c>
      <c r="H16" s="113" t="s">
        <v>265</v>
      </c>
      <c r="I16" s="114" t="s">
        <v>54</v>
      </c>
      <c r="J16" s="114" t="s">
        <v>49</v>
      </c>
    </row>
    <row r="17" s="95" customFormat="1" ht="50" customHeight="1" spans="1:10">
      <c r="A17" s="114">
        <v>3</v>
      </c>
      <c r="B17" s="114" t="s">
        <v>261</v>
      </c>
      <c r="C17" s="114" t="s">
        <v>262</v>
      </c>
      <c r="D17" s="114" t="str">
        <f t="shared" si="0"/>
        <v>testsetMaTKWithSymbols</v>
      </c>
      <c r="E17" s="113" t="s">
        <v>266</v>
      </c>
      <c r="F17" s="113" t="s">
        <v>267</v>
      </c>
      <c r="G17" s="113" t="s">
        <v>82</v>
      </c>
      <c r="H17" s="113" t="s">
        <v>83</v>
      </c>
      <c r="I17" s="114" t="s">
        <v>56</v>
      </c>
      <c r="J17" s="114" t="s">
        <v>84</v>
      </c>
    </row>
    <row r="18" s="95" customFormat="1" ht="50" customHeight="1" spans="1:10">
      <c r="A18" s="114">
        <v>4</v>
      </c>
      <c r="B18" s="114" t="s">
        <v>261</v>
      </c>
      <c r="C18" s="114" t="s">
        <v>262</v>
      </c>
      <c r="D18" s="114" t="str">
        <f t="shared" si="0"/>
        <v>testsetMaTKWithSpaces</v>
      </c>
      <c r="E18" s="113" t="s">
        <v>268</v>
      </c>
      <c r="F18" s="113" t="s">
        <v>269</v>
      </c>
      <c r="G18" s="113" t="s">
        <v>87</v>
      </c>
      <c r="H18" s="113" t="s">
        <v>88</v>
      </c>
      <c r="I18" s="114" t="s">
        <v>56</v>
      </c>
      <c r="J18" s="114" t="s">
        <v>84</v>
      </c>
    </row>
    <row r="19" s="95" customFormat="1" ht="50" customHeight="1" spans="1:10">
      <c r="A19" s="114">
        <v>5</v>
      </c>
      <c r="B19" s="114" t="s">
        <v>270</v>
      </c>
      <c r="C19" s="114" t="s">
        <v>271</v>
      </c>
      <c r="D19" s="114" t="str">
        <f t="shared" si="0"/>
        <v>testgetPassword</v>
      </c>
      <c r="E19" s="113" t="s">
        <v>272</v>
      </c>
      <c r="F19" s="113" t="s">
        <v>273</v>
      </c>
      <c r="G19" s="113" t="s">
        <v>274</v>
      </c>
      <c r="H19" s="113" t="s">
        <v>275</v>
      </c>
      <c r="I19" s="114" t="s">
        <v>58</v>
      </c>
      <c r="J19" s="114" t="s">
        <v>49</v>
      </c>
    </row>
    <row r="20" s="95" customFormat="1" ht="50" customHeight="1" spans="1:10">
      <c r="A20" s="114">
        <v>6</v>
      </c>
      <c r="B20" s="114" t="s">
        <v>276</v>
      </c>
      <c r="C20" s="114" t="s">
        <v>277</v>
      </c>
      <c r="D20" s="114" t="s">
        <v>278</v>
      </c>
      <c r="E20" s="113" t="s">
        <v>279</v>
      </c>
      <c r="F20" s="113" t="s">
        <v>280</v>
      </c>
      <c r="G20" s="113" t="s">
        <v>281</v>
      </c>
      <c r="H20" s="113" t="s">
        <v>281</v>
      </c>
      <c r="I20" s="114" t="s">
        <v>54</v>
      </c>
      <c r="J20" s="114" t="s">
        <v>49</v>
      </c>
    </row>
    <row r="21" s="95" customFormat="1" ht="50" customHeight="1" spans="1:10">
      <c r="A21" s="114">
        <v>7</v>
      </c>
      <c r="B21" s="114" t="s">
        <v>276</v>
      </c>
      <c r="C21" s="114" t="s">
        <v>277</v>
      </c>
      <c r="D21" s="114" t="str">
        <f t="shared" si="0"/>
        <v>testsetPasswordWithSymbols</v>
      </c>
      <c r="E21" s="113" t="s">
        <v>282</v>
      </c>
      <c r="F21" s="113" t="s">
        <v>283</v>
      </c>
      <c r="G21" s="113" t="s">
        <v>82</v>
      </c>
      <c r="H21" s="113" t="s">
        <v>83</v>
      </c>
      <c r="I21" s="114" t="s">
        <v>56</v>
      </c>
      <c r="J21" s="114" t="s">
        <v>84</v>
      </c>
    </row>
    <row r="22" s="95" customFormat="1" ht="50" customHeight="1" spans="1:10">
      <c r="A22" s="114">
        <v>8</v>
      </c>
      <c r="B22" s="114" t="s">
        <v>276</v>
      </c>
      <c r="C22" s="114" t="s">
        <v>277</v>
      </c>
      <c r="D22" s="114" t="s">
        <v>284</v>
      </c>
      <c r="E22" s="113" t="s">
        <v>285</v>
      </c>
      <c r="F22" s="113" t="s">
        <v>286</v>
      </c>
      <c r="G22" s="113" t="s">
        <v>287</v>
      </c>
      <c r="H22" s="113" t="s">
        <v>83</v>
      </c>
      <c r="I22" s="114" t="s">
        <v>56</v>
      </c>
      <c r="J22" s="114" t="s">
        <v>84</v>
      </c>
    </row>
    <row r="23" s="95" customFormat="1" ht="50" customHeight="1" spans="1:10">
      <c r="A23" s="114">
        <v>9</v>
      </c>
      <c r="B23" s="114" t="s">
        <v>288</v>
      </c>
      <c r="C23" s="114" t="s">
        <v>289</v>
      </c>
      <c r="D23" s="114" t="str">
        <f t="shared" si="0"/>
        <v>testgetRole</v>
      </c>
      <c r="E23" s="113" t="s">
        <v>290</v>
      </c>
      <c r="F23" s="113" t="s">
        <v>291</v>
      </c>
      <c r="G23" s="113" t="s">
        <v>292</v>
      </c>
      <c r="H23" s="113" t="s">
        <v>293</v>
      </c>
      <c r="I23" s="114" t="s">
        <v>58</v>
      </c>
      <c r="J23" s="114" t="s">
        <v>49</v>
      </c>
    </row>
    <row r="24" s="95" customFormat="1" ht="50" customHeight="1" spans="1:10">
      <c r="A24" s="114">
        <v>10</v>
      </c>
      <c r="B24" s="114" t="s">
        <v>294</v>
      </c>
      <c r="C24" s="114" t="s">
        <v>295</v>
      </c>
      <c r="D24" s="114" t="str">
        <f t="shared" si="0"/>
        <v>testsetRole</v>
      </c>
      <c r="E24" s="113" t="s">
        <v>296</v>
      </c>
      <c r="F24" s="113" t="s">
        <v>297</v>
      </c>
      <c r="G24" s="113" t="s">
        <v>298</v>
      </c>
      <c r="H24" s="113" t="s">
        <v>298</v>
      </c>
      <c r="I24" s="114" t="s">
        <v>54</v>
      </c>
      <c r="J24" s="114" t="s">
        <v>49</v>
      </c>
    </row>
    <row r="25" s="118" customFormat="1" ht="50" customHeight="1" spans="1:10">
      <c r="A25" s="113">
        <v>11</v>
      </c>
      <c r="B25" s="113" t="s">
        <v>294</v>
      </c>
      <c r="C25" s="113" t="s">
        <v>295</v>
      </c>
      <c r="D25" s="113" t="s">
        <v>299</v>
      </c>
      <c r="E25" s="113" t="s">
        <v>300</v>
      </c>
      <c r="F25" s="113" t="s">
        <v>301</v>
      </c>
      <c r="G25" s="113" t="s">
        <v>302</v>
      </c>
      <c r="H25" s="113" t="s">
        <v>83</v>
      </c>
      <c r="I25" s="113" t="s">
        <v>56</v>
      </c>
      <c r="J25" s="113" t="s">
        <v>84</v>
      </c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workbookViewId="0">
      <selection activeCell="E9" sqref="E9"/>
    </sheetView>
  </sheetViews>
  <sheetFormatPr defaultColWidth="8.88888888888889" defaultRowHeight="14.4"/>
  <cols>
    <col min="1" max="1" width="6.80555555555556" style="95" customWidth="1"/>
    <col min="2" max="2" width="11.6574074074074" style="95" customWidth="1"/>
    <col min="3" max="3" width="14.0925925925926" style="95" customWidth="1"/>
    <col min="4" max="4" width="19.3888888888889" style="95" customWidth="1"/>
    <col min="5" max="5" width="29.1018518518519" style="95" customWidth="1"/>
    <col min="6" max="6" width="16.0925925925926" style="96" customWidth="1"/>
    <col min="7" max="7" width="18.0740740740741" style="96" customWidth="1"/>
    <col min="8" max="8" width="17.9351851851852" style="96" customWidth="1"/>
    <col min="9" max="9" width="19.6851851851852" style="95" customWidth="1"/>
    <col min="10" max="16384" width="8.88888888888889" style="95"/>
  </cols>
  <sheetData>
    <row r="1" s="95" customFormat="1" spans="1:11">
      <c r="A1" s="97" t="s">
        <v>35</v>
      </c>
      <c r="B1" s="98"/>
      <c r="C1" s="99" t="s">
        <v>303</v>
      </c>
      <c r="D1" s="97" t="s">
        <v>37</v>
      </c>
      <c r="E1" s="98"/>
      <c r="F1" s="100" t="s">
        <v>304</v>
      </c>
      <c r="G1" s="100"/>
      <c r="H1" s="100"/>
      <c r="I1" s="100"/>
      <c r="J1" s="100"/>
      <c r="K1" s="101"/>
    </row>
    <row r="2" s="95" customFormat="1" spans="1:11">
      <c r="A2" s="97" t="s">
        <v>39</v>
      </c>
      <c r="B2" s="98"/>
      <c r="C2" s="99" t="s">
        <v>40</v>
      </c>
      <c r="D2" s="97" t="s">
        <v>41</v>
      </c>
      <c r="E2" s="98"/>
      <c r="F2" s="100" t="s">
        <v>40</v>
      </c>
      <c r="G2" s="101"/>
      <c r="H2" s="102" t="s">
        <v>42</v>
      </c>
      <c r="I2" s="98"/>
      <c r="J2" s="116" t="s">
        <v>43</v>
      </c>
      <c r="K2" s="117"/>
    </row>
    <row r="3" s="95" customFormat="1" spans="1:11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</row>
    <row r="4" s="95" customFormat="1" spans="1:11">
      <c r="A4" s="104" t="s">
        <v>44</v>
      </c>
      <c r="B4" s="105"/>
      <c r="C4" s="106"/>
      <c r="D4" s="107"/>
      <c r="E4" s="107"/>
      <c r="F4" s="107"/>
      <c r="G4" s="103"/>
      <c r="H4" s="103"/>
      <c r="I4" s="103"/>
      <c r="J4" s="103"/>
      <c r="K4" s="103"/>
    </row>
    <row r="5" s="95" customFormat="1" spans="1:11">
      <c r="A5" s="107"/>
      <c r="B5" s="107"/>
      <c r="C5" s="107"/>
      <c r="D5" s="107"/>
      <c r="E5" s="107"/>
      <c r="F5" s="107"/>
      <c r="G5" s="103"/>
      <c r="H5" s="103"/>
      <c r="I5" s="103"/>
      <c r="J5" s="103"/>
      <c r="K5" s="103"/>
    </row>
    <row r="6" s="95" customFormat="1" spans="1:11">
      <c r="A6" s="102" t="s">
        <v>45</v>
      </c>
      <c r="B6" s="105"/>
      <c r="C6" s="99" t="s">
        <v>40</v>
      </c>
      <c r="D6" s="102" t="s">
        <v>46</v>
      </c>
      <c r="E6" s="105"/>
      <c r="F6" s="108" t="s">
        <v>166</v>
      </c>
      <c r="G6" s="108"/>
      <c r="H6" s="102" t="s">
        <v>48</v>
      </c>
      <c r="I6" s="105"/>
      <c r="J6" s="110" t="s">
        <v>49</v>
      </c>
      <c r="K6" s="110"/>
    </row>
    <row r="7" s="95" customFormat="1" spans="1:11">
      <c r="A7" s="107"/>
      <c r="B7" s="107"/>
      <c r="C7" s="107"/>
      <c r="D7" s="107"/>
      <c r="E7" s="107"/>
      <c r="F7" s="103"/>
      <c r="G7" s="103"/>
      <c r="H7" s="103"/>
      <c r="I7" s="103"/>
      <c r="J7" s="103"/>
      <c r="K7" s="103"/>
    </row>
    <row r="8" s="95" customFormat="1" spans="1:11">
      <c r="A8" s="102" t="s">
        <v>50</v>
      </c>
      <c r="B8" s="102" t="s">
        <v>51</v>
      </c>
      <c r="C8" s="105"/>
      <c r="D8" s="105"/>
      <c r="E8" s="107"/>
      <c r="F8" s="109"/>
      <c r="G8" s="109"/>
      <c r="H8" s="109"/>
      <c r="I8" s="109"/>
      <c r="J8" s="109"/>
      <c r="K8" s="109"/>
    </row>
    <row r="9" s="95" customFormat="1" spans="1:11">
      <c r="A9" s="110">
        <v>1</v>
      </c>
      <c r="B9" s="111" t="s">
        <v>52</v>
      </c>
      <c r="C9" s="100"/>
      <c r="D9" s="101"/>
      <c r="E9" s="103"/>
      <c r="F9" s="112" t="s">
        <v>53</v>
      </c>
      <c r="G9" s="113">
        <f>COUNTA(A15:A50)</f>
        <v>14</v>
      </c>
      <c r="H9" s="112" t="s">
        <v>54</v>
      </c>
      <c r="I9" s="114">
        <f>COUNTIF(I15:I50,"Normal")</f>
        <v>6</v>
      </c>
      <c r="J9" s="109"/>
      <c r="K9" s="109"/>
    </row>
    <row r="10" s="95" customFormat="1" spans="1:11">
      <c r="A10" s="110">
        <v>2</v>
      </c>
      <c r="B10" s="111" t="s">
        <v>305</v>
      </c>
      <c r="C10" s="100"/>
      <c r="D10" s="101"/>
      <c r="E10" s="103"/>
      <c r="F10" s="112" t="s">
        <v>55</v>
      </c>
      <c r="G10" s="113">
        <f>COUNTIF(J15:J50,"Pass")</f>
        <v>8</v>
      </c>
      <c r="H10" s="112" t="s">
        <v>56</v>
      </c>
      <c r="I10" s="114">
        <f>COUNTIF(I15:I50,"Abnormal")</f>
        <v>4</v>
      </c>
      <c r="J10" s="109"/>
      <c r="K10" s="109"/>
    </row>
    <row r="11" s="95" customFormat="1" spans="1:11">
      <c r="A11" s="110">
        <v>3</v>
      </c>
      <c r="B11" s="111"/>
      <c r="C11" s="100"/>
      <c r="D11" s="101"/>
      <c r="E11" s="103"/>
      <c r="F11" s="112" t="s">
        <v>57</v>
      </c>
      <c r="G11" s="113">
        <f>COUNTIF(J15:J50,"Fail")</f>
        <v>6</v>
      </c>
      <c r="H11" s="112" t="s">
        <v>58</v>
      </c>
      <c r="I11" s="114">
        <f>COUNTIF(I15:I50,"Boundary")</f>
        <v>4</v>
      </c>
      <c r="J11" s="109"/>
      <c r="K11" s="109"/>
    </row>
    <row r="12" s="95" customFormat="1" spans="1:11">
      <c r="A12" s="110">
        <v>4</v>
      </c>
      <c r="B12" s="111"/>
      <c r="C12" s="100"/>
      <c r="D12" s="101"/>
      <c r="E12" s="103"/>
      <c r="F12" s="109"/>
      <c r="G12" s="109"/>
      <c r="H12" s="109"/>
      <c r="I12" s="109"/>
      <c r="J12" s="109"/>
      <c r="K12" s="109"/>
    </row>
    <row r="13" s="95" customFormat="1" spans="6:8">
      <c r="F13" s="96"/>
      <c r="G13" s="96"/>
      <c r="H13" s="96"/>
    </row>
    <row r="14" s="95" customFormat="1" ht="14" customHeight="1" spans="1:10">
      <c r="A14" s="112" t="s">
        <v>59</v>
      </c>
      <c r="B14" s="112" t="s">
        <v>60</v>
      </c>
      <c r="C14" s="112" t="s">
        <v>61</v>
      </c>
      <c r="D14" s="112" t="s">
        <v>62</v>
      </c>
      <c r="E14" s="112" t="s">
        <v>63</v>
      </c>
      <c r="F14" s="112" t="s">
        <v>64</v>
      </c>
      <c r="G14" s="112" t="s">
        <v>65</v>
      </c>
      <c r="H14" s="112" t="s">
        <v>66</v>
      </c>
      <c r="I14" s="112" t="s">
        <v>67</v>
      </c>
      <c r="J14" s="112" t="s">
        <v>68</v>
      </c>
    </row>
    <row r="15" s="95" customFormat="1" ht="50" customHeight="1" spans="1:10">
      <c r="A15" s="114">
        <v>1</v>
      </c>
      <c r="B15" s="114" t="s">
        <v>306</v>
      </c>
      <c r="C15" s="114" t="s">
        <v>307</v>
      </c>
      <c r="D15" s="114" t="s">
        <v>308</v>
      </c>
      <c r="E15" s="113" t="s">
        <v>309</v>
      </c>
      <c r="F15" s="113"/>
      <c r="G15" s="113" t="s">
        <v>310</v>
      </c>
      <c r="H15" s="113" t="s">
        <v>311</v>
      </c>
      <c r="I15" s="114" t="s">
        <v>54</v>
      </c>
      <c r="J15" s="114" t="s">
        <v>49</v>
      </c>
    </row>
    <row r="16" s="95" customFormat="1" ht="50" customHeight="1" spans="1:10">
      <c r="A16" s="114">
        <v>2</v>
      </c>
      <c r="B16" s="114" t="s">
        <v>312</v>
      </c>
      <c r="C16" s="114" t="s">
        <v>313</v>
      </c>
      <c r="D16" s="114" t="s">
        <v>314</v>
      </c>
      <c r="E16" s="113" t="s">
        <v>315</v>
      </c>
      <c r="F16" s="113" t="s">
        <v>316</v>
      </c>
      <c r="G16" s="113" t="s">
        <v>317</v>
      </c>
      <c r="H16" s="113" t="s">
        <v>317</v>
      </c>
      <c r="I16" s="114" t="s">
        <v>56</v>
      </c>
      <c r="J16" s="114" t="s">
        <v>49</v>
      </c>
    </row>
    <row r="17" s="95" customFormat="1" ht="50" customHeight="1" spans="1:10">
      <c r="A17" s="114">
        <v>3</v>
      </c>
      <c r="B17" s="114" t="s">
        <v>312</v>
      </c>
      <c r="C17" s="114" t="s">
        <v>313</v>
      </c>
      <c r="D17" s="114" t="s">
        <v>318</v>
      </c>
      <c r="E17" s="113" t="s">
        <v>319</v>
      </c>
      <c r="F17" s="113" t="s">
        <v>320</v>
      </c>
      <c r="G17" s="113" t="s">
        <v>317</v>
      </c>
      <c r="H17" s="113" t="s">
        <v>83</v>
      </c>
      <c r="I17" s="114" t="s">
        <v>58</v>
      </c>
      <c r="J17" s="114" t="s">
        <v>84</v>
      </c>
    </row>
    <row r="18" s="95" customFormat="1" ht="50" customHeight="1" spans="1:10">
      <c r="A18" s="114">
        <v>4</v>
      </c>
      <c r="B18" s="114" t="s">
        <v>312</v>
      </c>
      <c r="C18" s="114" t="s">
        <v>313</v>
      </c>
      <c r="D18" s="114" t="s">
        <v>321</v>
      </c>
      <c r="E18" s="113" t="s">
        <v>322</v>
      </c>
      <c r="F18" s="113" t="s">
        <v>323</v>
      </c>
      <c r="G18" s="113" t="s">
        <v>324</v>
      </c>
      <c r="H18" s="113" t="s">
        <v>324</v>
      </c>
      <c r="I18" s="114" t="s">
        <v>54</v>
      </c>
      <c r="J18" s="114" t="s">
        <v>49</v>
      </c>
    </row>
    <row r="19" s="95" customFormat="1" ht="50" customHeight="1" spans="1:10">
      <c r="A19" s="114">
        <v>5</v>
      </c>
      <c r="B19" s="114" t="s">
        <v>325</v>
      </c>
      <c r="C19" s="114" t="s">
        <v>326</v>
      </c>
      <c r="D19" s="114" t="s">
        <v>327</v>
      </c>
      <c r="E19" s="113" t="s">
        <v>328</v>
      </c>
      <c r="F19" s="113" t="s">
        <v>329</v>
      </c>
      <c r="G19" s="113" t="s">
        <v>317</v>
      </c>
      <c r="H19" s="113" t="s">
        <v>83</v>
      </c>
      <c r="I19" s="114" t="s">
        <v>56</v>
      </c>
      <c r="J19" s="114" t="s">
        <v>84</v>
      </c>
    </row>
    <row r="20" s="95" customFormat="1" ht="50" customHeight="1" spans="1:10">
      <c r="A20" s="114">
        <v>6</v>
      </c>
      <c r="B20" s="114" t="s">
        <v>325</v>
      </c>
      <c r="C20" s="114" t="s">
        <v>326</v>
      </c>
      <c r="D20" s="114" t="s">
        <v>330</v>
      </c>
      <c r="E20" s="113" t="s">
        <v>331</v>
      </c>
      <c r="F20" s="113" t="s">
        <v>332</v>
      </c>
      <c r="G20" s="113" t="s">
        <v>317</v>
      </c>
      <c r="H20" s="113" t="s">
        <v>83</v>
      </c>
      <c r="I20" s="114" t="s">
        <v>58</v>
      </c>
      <c r="J20" s="114" t="s">
        <v>84</v>
      </c>
    </row>
    <row r="21" s="95" customFormat="1" ht="50" customHeight="1" spans="1:10">
      <c r="A21" s="114">
        <v>7</v>
      </c>
      <c r="B21" s="114" t="s">
        <v>325</v>
      </c>
      <c r="C21" s="114" t="s">
        <v>326</v>
      </c>
      <c r="D21" s="114" t="s">
        <v>333</v>
      </c>
      <c r="E21" s="113" t="s">
        <v>334</v>
      </c>
      <c r="F21" s="113" t="s">
        <v>335</v>
      </c>
      <c r="G21" s="113" t="s">
        <v>336</v>
      </c>
      <c r="H21" s="113" t="s">
        <v>336</v>
      </c>
      <c r="I21" s="114" t="s">
        <v>54</v>
      </c>
      <c r="J21" s="114" t="s">
        <v>49</v>
      </c>
    </row>
    <row r="22" s="95" customFormat="1" ht="50" customHeight="1" spans="1:10">
      <c r="A22" s="114">
        <v>8</v>
      </c>
      <c r="B22" s="114" t="s">
        <v>337</v>
      </c>
      <c r="C22" s="114" t="s">
        <v>338</v>
      </c>
      <c r="D22" s="114" t="s">
        <v>339</v>
      </c>
      <c r="E22" s="113" t="s">
        <v>340</v>
      </c>
      <c r="F22" s="113" t="s">
        <v>316</v>
      </c>
      <c r="G22" s="113" t="s">
        <v>317</v>
      </c>
      <c r="H22" s="113" t="s">
        <v>317</v>
      </c>
      <c r="I22" s="114" t="s">
        <v>56</v>
      </c>
      <c r="J22" s="114" t="s">
        <v>49</v>
      </c>
    </row>
    <row r="23" s="95" customFormat="1" ht="50" customHeight="1" spans="1:10">
      <c r="A23" s="114">
        <v>9</v>
      </c>
      <c r="B23" s="114" t="s">
        <v>337</v>
      </c>
      <c r="C23" s="114" t="s">
        <v>338</v>
      </c>
      <c r="D23" s="114" t="s">
        <v>341</v>
      </c>
      <c r="E23" s="113" t="s">
        <v>342</v>
      </c>
      <c r="F23" s="113" t="s">
        <v>320</v>
      </c>
      <c r="G23" s="113" t="s">
        <v>317</v>
      </c>
      <c r="H23" s="113" t="s">
        <v>83</v>
      </c>
      <c r="I23" s="114" t="s">
        <v>58</v>
      </c>
      <c r="J23" s="114" t="s">
        <v>84</v>
      </c>
    </row>
    <row r="24" s="95" customFormat="1" ht="50" customHeight="1" spans="1:10">
      <c r="A24" s="114">
        <v>10</v>
      </c>
      <c r="B24" s="114" t="s">
        <v>337</v>
      </c>
      <c r="C24" s="114" t="s">
        <v>338</v>
      </c>
      <c r="D24" s="114" t="s">
        <v>343</v>
      </c>
      <c r="E24" s="113" t="s">
        <v>344</v>
      </c>
      <c r="F24" s="113" t="s">
        <v>345</v>
      </c>
      <c r="G24" s="113" t="s">
        <v>346</v>
      </c>
      <c r="H24" s="113" t="s">
        <v>346</v>
      </c>
      <c r="I24" s="114" t="s">
        <v>54</v>
      </c>
      <c r="J24" s="114" t="s">
        <v>49</v>
      </c>
    </row>
    <row r="25" s="95" customFormat="1" ht="50" customHeight="1" spans="1:10">
      <c r="A25" s="114">
        <v>11</v>
      </c>
      <c r="B25" s="114" t="s">
        <v>347</v>
      </c>
      <c r="C25" s="114" t="s">
        <v>348</v>
      </c>
      <c r="D25" s="114" t="s">
        <v>349</v>
      </c>
      <c r="E25" s="113" t="s">
        <v>350</v>
      </c>
      <c r="F25" s="113" t="s">
        <v>329</v>
      </c>
      <c r="G25" s="113" t="s">
        <v>317</v>
      </c>
      <c r="H25" s="113" t="s">
        <v>83</v>
      </c>
      <c r="I25" s="114" t="s">
        <v>56</v>
      </c>
      <c r="J25" s="114" t="s">
        <v>84</v>
      </c>
    </row>
    <row r="26" s="95" customFormat="1" ht="50" customHeight="1" spans="1:10">
      <c r="A26" s="114">
        <v>12</v>
      </c>
      <c r="B26" s="114" t="s">
        <v>347</v>
      </c>
      <c r="C26" s="114" t="s">
        <v>348</v>
      </c>
      <c r="D26" s="114" t="s">
        <v>351</v>
      </c>
      <c r="E26" s="113" t="s">
        <v>352</v>
      </c>
      <c r="F26" s="113" t="s">
        <v>332</v>
      </c>
      <c r="G26" s="113" t="s">
        <v>317</v>
      </c>
      <c r="H26" s="113" t="s">
        <v>83</v>
      </c>
      <c r="I26" s="114" t="s">
        <v>58</v>
      </c>
      <c r="J26" s="114" t="s">
        <v>84</v>
      </c>
    </row>
    <row r="27" s="95" customFormat="1" ht="50" customHeight="1" spans="1:10">
      <c r="A27" s="114">
        <v>13</v>
      </c>
      <c r="B27" s="114" t="s">
        <v>347</v>
      </c>
      <c r="C27" s="114" t="s">
        <v>348</v>
      </c>
      <c r="D27" s="114" t="s">
        <v>353</v>
      </c>
      <c r="E27" s="113" t="s">
        <v>354</v>
      </c>
      <c r="F27" s="113" t="s">
        <v>355</v>
      </c>
      <c r="G27" s="113" t="s">
        <v>356</v>
      </c>
      <c r="H27" s="113" t="s">
        <v>356</v>
      </c>
      <c r="I27" s="114" t="s">
        <v>54</v>
      </c>
      <c r="J27" s="114" t="s">
        <v>49</v>
      </c>
    </row>
    <row r="28" s="95" customFormat="1" ht="50" customHeight="1" spans="1:10">
      <c r="A28" s="114">
        <v>14</v>
      </c>
      <c r="B28" s="114" t="s">
        <v>357</v>
      </c>
      <c r="C28" s="114" t="s">
        <v>358</v>
      </c>
      <c r="D28" s="114" t="s">
        <v>359</v>
      </c>
      <c r="E28" s="113" t="s">
        <v>360</v>
      </c>
      <c r="F28" s="113"/>
      <c r="G28" s="113" t="s">
        <v>310</v>
      </c>
      <c r="H28" s="113" t="s">
        <v>311</v>
      </c>
      <c r="I28" s="114" t="s">
        <v>54</v>
      </c>
      <c r="J28" s="114" t="s">
        <v>49</v>
      </c>
    </row>
    <row r="29" s="95" customFormat="1" ht="50" customHeight="1" spans="3:10">
      <c r="C29"/>
      <c r="D29"/>
      <c r="E29"/>
      <c r="F29" s="115"/>
      <c r="G29" s="115"/>
      <c r="H29" s="115"/>
      <c r="I29"/>
      <c r="J29"/>
    </row>
    <row r="30" s="95" customFormat="1" ht="50" customHeight="1" spans="3:10">
      <c r="C30"/>
      <c r="D30"/>
      <c r="E30"/>
      <c r="F30" s="115"/>
      <c r="G30" s="115"/>
      <c r="H30" s="115"/>
      <c r="I30"/>
      <c r="J30"/>
    </row>
    <row r="31" s="95" customFormat="1" ht="50" customHeight="1" spans="3:10">
      <c r="C31"/>
      <c r="D31"/>
      <c r="E31"/>
      <c r="F31" s="115"/>
      <c r="G31" s="115"/>
      <c r="H31" s="115"/>
      <c r="I31"/>
      <c r="J31"/>
    </row>
    <row r="32" s="95" customFormat="1" ht="50" customHeight="1" spans="3:10">
      <c r="C32"/>
      <c r="D32"/>
      <c r="E32"/>
      <c r="F32" s="115"/>
      <c r="G32" s="115"/>
      <c r="H32" s="115"/>
      <c r="I32"/>
      <c r="J32"/>
    </row>
    <row r="33" s="95" customFormat="1" ht="50" customHeight="1" spans="3:10">
      <c r="C33"/>
      <c r="D33"/>
      <c r="E33"/>
      <c r="F33" s="115"/>
      <c r="G33" s="115"/>
      <c r="H33" s="115"/>
      <c r="I33"/>
      <c r="J33"/>
    </row>
    <row r="34" s="95" customFormat="1" ht="50" customHeight="1" spans="3:10">
      <c r="C34"/>
      <c r="D34"/>
      <c r="E34"/>
      <c r="F34" s="115"/>
      <c r="G34" s="115"/>
      <c r="H34" s="115"/>
      <c r="I34"/>
      <c r="J34"/>
    </row>
    <row r="35" s="95" customFormat="1" ht="50" customHeight="1" spans="3:10">
      <c r="C35"/>
      <c r="D35"/>
      <c r="E35"/>
      <c r="F35" s="115"/>
      <c r="G35" s="115"/>
      <c r="H35" s="115"/>
      <c r="I35"/>
      <c r="J35"/>
    </row>
    <row r="36" s="95" customFormat="1" ht="50" customHeight="1" spans="3:10">
      <c r="C36"/>
      <c r="D36"/>
      <c r="E36"/>
      <c r="F36" s="115"/>
      <c r="G36" s="115"/>
      <c r="H36" s="115"/>
      <c r="I36"/>
      <c r="J36"/>
    </row>
    <row r="37" s="95" customFormat="1" spans="3:10">
      <c r="C37"/>
      <c r="D37"/>
      <c r="E37"/>
      <c r="F37" s="115"/>
      <c r="G37" s="115"/>
      <c r="H37" s="115"/>
      <c r="I37"/>
      <c r="J37"/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zoomScale="115" zoomScaleNormal="115" workbookViewId="0">
      <selection activeCell="E9" sqref="$A1:$XFD1048576"/>
    </sheetView>
  </sheetViews>
  <sheetFormatPr defaultColWidth="8.88888888888889" defaultRowHeight="14.4"/>
  <cols>
    <col min="1" max="1" width="6.80555555555556" style="95" customWidth="1"/>
    <col min="2" max="2" width="11.6574074074074" style="95" customWidth="1"/>
    <col min="3" max="3" width="14.0925925925926" style="95" customWidth="1"/>
    <col min="4" max="4" width="19.3888888888889" style="95" customWidth="1"/>
    <col min="5" max="5" width="29.1018518518519" style="95" customWidth="1"/>
    <col min="6" max="6" width="18.8333333333333" style="96" customWidth="1"/>
    <col min="7" max="7" width="18.0740740740741" style="96" customWidth="1"/>
    <col min="8" max="8" width="17.9351851851852" style="96" customWidth="1"/>
    <col min="9" max="9" width="19.6851851851852" style="95" customWidth="1"/>
    <col min="10" max="16384" width="8.88888888888889" style="95"/>
  </cols>
  <sheetData>
    <row r="1" s="95" customFormat="1" spans="1:11">
      <c r="A1" s="97" t="s">
        <v>35</v>
      </c>
      <c r="B1" s="98"/>
      <c r="C1" s="99" t="s">
        <v>361</v>
      </c>
      <c r="D1" s="97" t="s">
        <v>37</v>
      </c>
      <c r="E1" s="98"/>
      <c r="F1" s="100" t="s">
        <v>362</v>
      </c>
      <c r="G1" s="100"/>
      <c r="H1" s="100"/>
      <c r="I1" s="100"/>
      <c r="J1" s="100"/>
      <c r="K1" s="101"/>
    </row>
    <row r="2" s="95" customFormat="1" spans="1:11">
      <c r="A2" s="97" t="s">
        <v>39</v>
      </c>
      <c r="B2" s="98"/>
      <c r="C2" s="99" t="s">
        <v>40</v>
      </c>
      <c r="D2" s="97" t="s">
        <v>41</v>
      </c>
      <c r="E2" s="98"/>
      <c r="F2" s="100" t="s">
        <v>40</v>
      </c>
      <c r="G2" s="101"/>
      <c r="H2" s="102" t="s">
        <v>42</v>
      </c>
      <c r="I2" s="98"/>
      <c r="J2" s="116" t="s">
        <v>43</v>
      </c>
      <c r="K2" s="117"/>
    </row>
    <row r="3" s="95" customFormat="1" spans="1:11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</row>
    <row r="4" s="95" customFormat="1" spans="1:11">
      <c r="A4" s="104" t="s">
        <v>44</v>
      </c>
      <c r="B4" s="105"/>
      <c r="C4" s="106"/>
      <c r="D4" s="107"/>
      <c r="E4" s="107"/>
      <c r="F4" s="107"/>
      <c r="G4" s="103"/>
      <c r="H4" s="103"/>
      <c r="I4" s="103"/>
      <c r="J4" s="103"/>
      <c r="K4" s="103"/>
    </row>
    <row r="5" s="95" customFormat="1" spans="1:11">
      <c r="A5" s="107"/>
      <c r="B5" s="107"/>
      <c r="C5" s="107"/>
      <c r="D5" s="107"/>
      <c r="E5" s="107"/>
      <c r="F5" s="107"/>
      <c r="G5" s="103"/>
      <c r="H5" s="103"/>
      <c r="I5" s="103"/>
      <c r="J5" s="103"/>
      <c r="K5" s="103"/>
    </row>
    <row r="6" s="95" customFormat="1" spans="1:11">
      <c r="A6" s="102" t="s">
        <v>45</v>
      </c>
      <c r="B6" s="105"/>
      <c r="C6" s="99" t="s">
        <v>40</v>
      </c>
      <c r="D6" s="102" t="s">
        <v>46</v>
      </c>
      <c r="E6" s="105"/>
      <c r="F6" s="108" t="s">
        <v>166</v>
      </c>
      <c r="G6" s="108"/>
      <c r="H6" s="102" t="s">
        <v>48</v>
      </c>
      <c r="I6" s="105"/>
      <c r="J6" s="110" t="s">
        <v>49</v>
      </c>
      <c r="K6" s="110"/>
    </row>
    <row r="7" s="95" customFormat="1" spans="1:11">
      <c r="A7" s="107"/>
      <c r="B7" s="107"/>
      <c r="C7" s="107"/>
      <c r="D7" s="107"/>
      <c r="E7" s="107"/>
      <c r="F7" s="103"/>
      <c r="G7" s="103"/>
      <c r="H7" s="103"/>
      <c r="I7" s="103"/>
      <c r="J7" s="103"/>
      <c r="K7" s="103"/>
    </row>
    <row r="8" s="95" customFormat="1" spans="1:11">
      <c r="A8" s="102" t="s">
        <v>50</v>
      </c>
      <c r="B8" s="102" t="s">
        <v>51</v>
      </c>
      <c r="C8" s="105"/>
      <c r="D8" s="105"/>
      <c r="E8" s="107"/>
      <c r="F8" s="109"/>
      <c r="G8" s="109"/>
      <c r="H8" s="109"/>
      <c r="I8" s="109"/>
      <c r="J8" s="109"/>
      <c r="K8" s="109"/>
    </row>
    <row r="9" s="95" customFormat="1" spans="1:11">
      <c r="A9" s="110">
        <v>1</v>
      </c>
      <c r="B9" s="111" t="s">
        <v>52</v>
      </c>
      <c r="C9" s="100"/>
      <c r="D9" s="101"/>
      <c r="E9" s="103"/>
      <c r="F9" s="112" t="s">
        <v>53</v>
      </c>
      <c r="G9" s="113">
        <f>COUNTA(A15:A46)</f>
        <v>10</v>
      </c>
      <c r="H9" s="112" t="s">
        <v>54</v>
      </c>
      <c r="I9" s="114">
        <f>COUNTIF(I15:I46,"Normal")</f>
        <v>4</v>
      </c>
      <c r="J9" s="109"/>
      <c r="K9" s="109"/>
    </row>
    <row r="10" s="95" customFormat="1" spans="1:11">
      <c r="A10" s="110">
        <v>2</v>
      </c>
      <c r="B10" s="111" t="s">
        <v>305</v>
      </c>
      <c r="C10" s="100"/>
      <c r="D10" s="101"/>
      <c r="E10" s="103"/>
      <c r="F10" s="112" t="s">
        <v>55</v>
      </c>
      <c r="G10" s="113">
        <f>COUNTIF(J15:J46,"Pass")</f>
        <v>6</v>
      </c>
      <c r="H10" s="112" t="s">
        <v>56</v>
      </c>
      <c r="I10" s="114">
        <f>COUNTIF(I15:I46,"Abnormal")</f>
        <v>3</v>
      </c>
      <c r="J10" s="109"/>
      <c r="K10" s="109"/>
    </row>
    <row r="11" s="95" customFormat="1" spans="1:11">
      <c r="A11" s="110">
        <v>3</v>
      </c>
      <c r="B11" s="111"/>
      <c r="C11" s="100"/>
      <c r="D11" s="101"/>
      <c r="E11" s="103"/>
      <c r="F11" s="112" t="s">
        <v>57</v>
      </c>
      <c r="G11" s="113">
        <f>COUNTIF(J15:J46,"Fail")</f>
        <v>4</v>
      </c>
      <c r="H11" s="112" t="s">
        <v>58</v>
      </c>
      <c r="I11" s="114">
        <f>COUNTIF(I15:I46,"Boundary")</f>
        <v>3</v>
      </c>
      <c r="J11" s="109"/>
      <c r="K11" s="109"/>
    </row>
    <row r="12" s="95" customFormat="1" spans="1:11">
      <c r="A12" s="110">
        <v>4</v>
      </c>
      <c r="B12" s="111"/>
      <c r="C12" s="100"/>
      <c r="D12" s="101"/>
      <c r="E12" s="103"/>
      <c r="F12" s="109"/>
      <c r="G12" s="109"/>
      <c r="H12" s="109"/>
      <c r="I12" s="109"/>
      <c r="J12" s="109"/>
      <c r="K12" s="109"/>
    </row>
    <row r="13" s="95" customFormat="1" spans="6:8">
      <c r="F13" s="96"/>
      <c r="G13" s="96"/>
      <c r="H13" s="96"/>
    </row>
    <row r="14" s="95" customFormat="1" ht="14" customHeight="1" spans="1:10">
      <c r="A14" s="112" t="s">
        <v>59</v>
      </c>
      <c r="B14" s="112" t="s">
        <v>60</v>
      </c>
      <c r="C14" s="112" t="s">
        <v>61</v>
      </c>
      <c r="D14" s="112" t="s">
        <v>62</v>
      </c>
      <c r="E14" s="112" t="s">
        <v>63</v>
      </c>
      <c r="F14" s="112" t="s">
        <v>64</v>
      </c>
      <c r="G14" s="112" t="s">
        <v>65</v>
      </c>
      <c r="H14" s="112" t="s">
        <v>66</v>
      </c>
      <c r="I14" s="112" t="s">
        <v>67</v>
      </c>
      <c r="J14" s="112" t="s">
        <v>68</v>
      </c>
    </row>
    <row r="15" s="95" customFormat="1" ht="50" customHeight="1" spans="1:10">
      <c r="A15" s="114">
        <v>1</v>
      </c>
      <c r="B15" s="114" t="s">
        <v>363</v>
      </c>
      <c r="C15" s="114" t="s">
        <v>364</v>
      </c>
      <c r="D15" s="114" t="s">
        <v>365</v>
      </c>
      <c r="E15" s="113" t="s">
        <v>366</v>
      </c>
      <c r="F15" s="113"/>
      <c r="G15" s="113" t="s">
        <v>310</v>
      </c>
      <c r="H15" s="113" t="s">
        <v>311</v>
      </c>
      <c r="I15" s="114" t="s">
        <v>54</v>
      </c>
      <c r="J15" s="114" t="s">
        <v>49</v>
      </c>
    </row>
    <row r="16" s="95" customFormat="1" ht="50" customHeight="1" spans="1:10">
      <c r="A16" s="114">
        <v>2</v>
      </c>
      <c r="B16" s="114" t="s">
        <v>367</v>
      </c>
      <c r="C16" s="114" t="s">
        <v>313</v>
      </c>
      <c r="D16" s="114" t="s">
        <v>368</v>
      </c>
      <c r="E16" s="113" t="s">
        <v>315</v>
      </c>
      <c r="F16" s="113" t="s">
        <v>316</v>
      </c>
      <c r="G16" s="113" t="s">
        <v>317</v>
      </c>
      <c r="H16" s="113" t="s">
        <v>317</v>
      </c>
      <c r="I16" s="114" t="s">
        <v>56</v>
      </c>
      <c r="J16" s="114" t="s">
        <v>49</v>
      </c>
    </row>
    <row r="17" s="95" customFormat="1" ht="50" customHeight="1" spans="1:10">
      <c r="A17" s="114">
        <v>3</v>
      </c>
      <c r="B17" s="114" t="s">
        <v>367</v>
      </c>
      <c r="C17" s="114" t="s">
        <v>313</v>
      </c>
      <c r="D17" s="114" t="s">
        <v>369</v>
      </c>
      <c r="E17" s="113" t="s">
        <v>319</v>
      </c>
      <c r="F17" s="113" t="s">
        <v>370</v>
      </c>
      <c r="G17" s="113" t="s">
        <v>317</v>
      </c>
      <c r="H17" s="113" t="s">
        <v>83</v>
      </c>
      <c r="I17" s="114" t="s">
        <v>58</v>
      </c>
      <c r="J17" s="114" t="s">
        <v>84</v>
      </c>
    </row>
    <row r="18" s="95" customFormat="1" ht="50" customHeight="1" spans="1:10">
      <c r="A18" s="114">
        <v>4</v>
      </c>
      <c r="B18" s="114" t="s">
        <v>367</v>
      </c>
      <c r="C18" s="114" t="s">
        <v>313</v>
      </c>
      <c r="D18" s="114" t="s">
        <v>371</v>
      </c>
      <c r="E18" s="113" t="s">
        <v>322</v>
      </c>
      <c r="F18" s="113" t="s">
        <v>372</v>
      </c>
      <c r="G18" s="113" t="s">
        <v>324</v>
      </c>
      <c r="H18" s="113" t="s">
        <v>324</v>
      </c>
      <c r="I18" s="114" t="s">
        <v>54</v>
      </c>
      <c r="J18" s="114" t="s">
        <v>49</v>
      </c>
    </row>
    <row r="19" s="95" customFormat="1" ht="50" customHeight="1" spans="1:10">
      <c r="A19" s="114">
        <v>5</v>
      </c>
      <c r="B19" s="114" t="s">
        <v>373</v>
      </c>
      <c r="C19" s="114" t="s">
        <v>326</v>
      </c>
      <c r="D19" s="114" t="s">
        <v>374</v>
      </c>
      <c r="E19" s="113" t="s">
        <v>328</v>
      </c>
      <c r="F19" s="113" t="s">
        <v>329</v>
      </c>
      <c r="G19" s="113" t="s">
        <v>317</v>
      </c>
      <c r="H19" s="113" t="s">
        <v>83</v>
      </c>
      <c r="I19" s="114" t="s">
        <v>56</v>
      </c>
      <c r="J19" s="114" t="s">
        <v>84</v>
      </c>
    </row>
    <row r="20" s="95" customFormat="1" ht="50" customHeight="1" spans="1:10">
      <c r="A20" s="114">
        <v>6</v>
      </c>
      <c r="B20" s="114" t="s">
        <v>373</v>
      </c>
      <c r="C20" s="114" t="s">
        <v>326</v>
      </c>
      <c r="D20" s="114" t="s">
        <v>375</v>
      </c>
      <c r="E20" s="113" t="s">
        <v>331</v>
      </c>
      <c r="F20" s="113" t="s">
        <v>332</v>
      </c>
      <c r="G20" s="113" t="s">
        <v>317</v>
      </c>
      <c r="H20" s="113" t="s">
        <v>83</v>
      </c>
      <c r="I20" s="114" t="s">
        <v>58</v>
      </c>
      <c r="J20" s="114" t="s">
        <v>84</v>
      </c>
    </row>
    <row r="21" s="95" customFormat="1" ht="50" customHeight="1" spans="1:10">
      <c r="A21" s="114">
        <v>7</v>
      </c>
      <c r="B21" s="114" t="s">
        <v>373</v>
      </c>
      <c r="C21" s="114" t="s">
        <v>326</v>
      </c>
      <c r="D21" s="114" t="s">
        <v>376</v>
      </c>
      <c r="E21" s="113" t="s">
        <v>334</v>
      </c>
      <c r="F21" s="113" t="s">
        <v>377</v>
      </c>
      <c r="G21" s="113" t="s">
        <v>336</v>
      </c>
      <c r="H21" s="113" t="s">
        <v>336</v>
      </c>
      <c r="I21" s="114" t="s">
        <v>54</v>
      </c>
      <c r="J21" s="114" t="s">
        <v>49</v>
      </c>
    </row>
    <row r="22" s="95" customFormat="1" ht="50" customHeight="1" spans="1:10">
      <c r="A22" s="114">
        <v>8</v>
      </c>
      <c r="B22" s="114" t="s">
        <v>378</v>
      </c>
      <c r="C22" s="114" t="s">
        <v>338</v>
      </c>
      <c r="D22" s="114" t="s">
        <v>379</v>
      </c>
      <c r="E22" s="113" t="s">
        <v>340</v>
      </c>
      <c r="F22" s="113" t="s">
        <v>316</v>
      </c>
      <c r="G22" s="113" t="s">
        <v>317</v>
      </c>
      <c r="H22" s="113" t="s">
        <v>317</v>
      </c>
      <c r="I22" s="114" t="s">
        <v>56</v>
      </c>
      <c r="J22" s="114" t="s">
        <v>49</v>
      </c>
    </row>
    <row r="23" s="95" customFormat="1" ht="50" customHeight="1" spans="1:10">
      <c r="A23" s="114">
        <v>9</v>
      </c>
      <c r="B23" s="114" t="s">
        <v>378</v>
      </c>
      <c r="C23" s="114" t="s">
        <v>338</v>
      </c>
      <c r="D23" s="114" t="s">
        <v>380</v>
      </c>
      <c r="E23" s="113" t="s">
        <v>342</v>
      </c>
      <c r="F23" s="113" t="s">
        <v>370</v>
      </c>
      <c r="G23" s="113" t="s">
        <v>317</v>
      </c>
      <c r="H23" s="113" t="s">
        <v>83</v>
      </c>
      <c r="I23" s="114" t="s">
        <v>58</v>
      </c>
      <c r="J23" s="114" t="s">
        <v>84</v>
      </c>
    </row>
    <row r="24" s="95" customFormat="1" ht="50" customHeight="1" spans="1:10">
      <c r="A24" s="114">
        <v>10</v>
      </c>
      <c r="B24" s="114" t="s">
        <v>378</v>
      </c>
      <c r="C24" s="114" t="s">
        <v>338</v>
      </c>
      <c r="D24" s="114" t="s">
        <v>381</v>
      </c>
      <c r="E24" s="113" t="s">
        <v>344</v>
      </c>
      <c r="F24" s="113" t="s">
        <v>382</v>
      </c>
      <c r="G24" s="113" t="s">
        <v>346</v>
      </c>
      <c r="H24" s="113" t="s">
        <v>346</v>
      </c>
      <c r="I24" s="114" t="s">
        <v>54</v>
      </c>
      <c r="J24" s="114" t="s">
        <v>49</v>
      </c>
    </row>
    <row r="25" s="95" customFormat="1" ht="50" customHeight="1" spans="3:10">
      <c r="C25"/>
      <c r="D25"/>
      <c r="E25"/>
      <c r="F25" s="115"/>
      <c r="G25" s="115"/>
      <c r="H25" s="115"/>
      <c r="I25"/>
      <c r="J25"/>
    </row>
    <row r="26" s="95" customFormat="1" ht="50" customHeight="1" spans="3:10">
      <c r="C26"/>
      <c r="D26"/>
      <c r="E26"/>
      <c r="F26" s="115"/>
      <c r="G26" s="115"/>
      <c r="H26" s="115"/>
      <c r="I26"/>
      <c r="J26"/>
    </row>
    <row r="27" s="95" customFormat="1" ht="50" customHeight="1" spans="3:10">
      <c r="C27"/>
      <c r="D27"/>
      <c r="E27"/>
      <c r="F27" s="115"/>
      <c r="G27" s="115"/>
      <c r="H27" s="115"/>
      <c r="I27"/>
      <c r="J27"/>
    </row>
    <row r="28" s="95" customFormat="1" ht="50" customHeight="1" spans="3:10">
      <c r="C28"/>
      <c r="D28"/>
      <c r="E28"/>
      <c r="F28" s="115"/>
      <c r="G28" s="115"/>
      <c r="H28" s="115"/>
      <c r="I28"/>
      <c r="J28"/>
    </row>
    <row r="29" s="95" customFormat="1" ht="50" customHeight="1" spans="3:10">
      <c r="C29"/>
      <c r="D29"/>
      <c r="E29"/>
      <c r="F29" s="115"/>
      <c r="G29" s="115"/>
      <c r="H29" s="115"/>
      <c r="I29"/>
      <c r="J29"/>
    </row>
    <row r="30" s="95" customFormat="1" ht="50" customHeight="1" spans="3:10">
      <c r="C30"/>
      <c r="D30"/>
      <c r="E30"/>
      <c r="F30" s="115"/>
      <c r="G30" s="115"/>
      <c r="H30" s="115"/>
      <c r="I30"/>
      <c r="J30"/>
    </row>
    <row r="31" s="95" customFormat="1" ht="50" customHeight="1" spans="3:10">
      <c r="C31"/>
      <c r="D31"/>
      <c r="E31"/>
      <c r="F31" s="115"/>
      <c r="G31" s="115"/>
      <c r="H31" s="115"/>
      <c r="I31"/>
      <c r="J31"/>
    </row>
    <row r="32" s="95" customFormat="1" ht="50" customHeight="1" spans="3:10">
      <c r="C32"/>
      <c r="D32"/>
      <c r="E32"/>
      <c r="F32" s="115"/>
      <c r="G32" s="115"/>
      <c r="H32" s="115"/>
      <c r="I32"/>
      <c r="J32"/>
    </row>
    <row r="33" s="95" customFormat="1" spans="3:10">
      <c r="C33"/>
      <c r="D33"/>
      <c r="E33"/>
      <c r="F33" s="115"/>
      <c r="G33" s="115"/>
      <c r="H33" s="115"/>
      <c r="I33"/>
      <c r="J33"/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zoomScale="115" zoomScaleNormal="115" workbookViewId="0">
      <selection activeCell="A1" sqref="A1:B1"/>
    </sheetView>
  </sheetViews>
  <sheetFormatPr defaultColWidth="8.88888888888889" defaultRowHeight="14.4"/>
  <cols>
    <col min="1" max="1" width="6.80555555555556" style="95" customWidth="1"/>
    <col min="2" max="2" width="11.6574074074074" style="95" customWidth="1"/>
    <col min="3" max="3" width="14.0925925925926" style="95" customWidth="1"/>
    <col min="4" max="4" width="19.3888888888889" style="95" customWidth="1"/>
    <col min="5" max="5" width="29.1018518518519" style="95" customWidth="1"/>
    <col min="6" max="6" width="16.0925925925926" style="96" customWidth="1"/>
    <col min="7" max="7" width="18.0740740740741" style="96" customWidth="1"/>
    <col min="8" max="8" width="17.9351851851852" style="96" customWidth="1"/>
    <col min="9" max="9" width="19.6851851851852" style="95" customWidth="1"/>
    <col min="10" max="16384" width="8.88888888888889" style="95"/>
  </cols>
  <sheetData>
    <row r="1" s="95" customFormat="1" spans="1:11">
      <c r="A1" s="97" t="s">
        <v>35</v>
      </c>
      <c r="B1" s="98"/>
      <c r="C1" s="99" t="s">
        <v>383</v>
      </c>
      <c r="D1" s="97" t="s">
        <v>37</v>
      </c>
      <c r="E1" s="98"/>
      <c r="F1" s="100" t="s">
        <v>384</v>
      </c>
      <c r="G1" s="100"/>
      <c r="H1" s="100"/>
      <c r="I1" s="100"/>
      <c r="J1" s="100"/>
      <c r="K1" s="101"/>
    </row>
    <row r="2" s="95" customFormat="1" spans="1:11">
      <c r="A2" s="97" t="s">
        <v>39</v>
      </c>
      <c r="B2" s="98"/>
      <c r="C2" s="99" t="s">
        <v>40</v>
      </c>
      <c r="D2" s="97" t="s">
        <v>41</v>
      </c>
      <c r="E2" s="98"/>
      <c r="F2" s="100" t="s">
        <v>40</v>
      </c>
      <c r="G2" s="101"/>
      <c r="H2" s="102" t="s">
        <v>42</v>
      </c>
      <c r="I2" s="98"/>
      <c r="J2" s="116" t="s">
        <v>43</v>
      </c>
      <c r="K2" s="117"/>
    </row>
    <row r="3" s="95" customFormat="1" spans="1:11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</row>
    <row r="4" s="95" customFormat="1" spans="1:11">
      <c r="A4" s="104" t="s">
        <v>44</v>
      </c>
      <c r="B4" s="105"/>
      <c r="C4" s="106"/>
      <c r="D4" s="107"/>
      <c r="E4" s="107"/>
      <c r="F4" s="107"/>
      <c r="G4" s="103"/>
      <c r="H4" s="103"/>
      <c r="I4" s="103"/>
      <c r="J4" s="103"/>
      <c r="K4" s="103"/>
    </row>
    <row r="5" s="95" customFormat="1" spans="1:11">
      <c r="A5" s="107"/>
      <c r="B5" s="107"/>
      <c r="C5" s="107"/>
      <c r="D5" s="107"/>
      <c r="E5" s="107"/>
      <c r="F5" s="107"/>
      <c r="G5" s="103"/>
      <c r="H5" s="103"/>
      <c r="I5" s="103"/>
      <c r="J5" s="103"/>
      <c r="K5" s="103"/>
    </row>
    <row r="6" s="95" customFormat="1" spans="1:11">
      <c r="A6" s="102" t="s">
        <v>45</v>
      </c>
      <c r="B6" s="105"/>
      <c r="C6" s="99" t="s">
        <v>40</v>
      </c>
      <c r="D6" s="102" t="s">
        <v>46</v>
      </c>
      <c r="E6" s="105"/>
      <c r="F6" s="108" t="s">
        <v>254</v>
      </c>
      <c r="G6" s="108"/>
      <c r="H6" s="102" t="s">
        <v>48</v>
      </c>
      <c r="I6" s="105"/>
      <c r="J6" s="110" t="s">
        <v>49</v>
      </c>
      <c r="K6" s="110"/>
    </row>
    <row r="7" s="95" customFormat="1" spans="1:11">
      <c r="A7" s="107"/>
      <c r="B7" s="107"/>
      <c r="C7" s="107"/>
      <c r="D7" s="107"/>
      <c r="E7" s="107"/>
      <c r="F7" s="103"/>
      <c r="G7" s="103"/>
      <c r="H7" s="103"/>
      <c r="I7" s="103"/>
      <c r="J7" s="103"/>
      <c r="K7" s="103"/>
    </row>
    <row r="8" s="95" customFormat="1" spans="1:11">
      <c r="A8" s="102" t="s">
        <v>50</v>
      </c>
      <c r="B8" s="102" t="s">
        <v>51</v>
      </c>
      <c r="C8" s="105"/>
      <c r="D8" s="105"/>
      <c r="E8" s="107"/>
      <c r="F8" s="109"/>
      <c r="G8" s="109"/>
      <c r="H8" s="109"/>
      <c r="I8" s="109"/>
      <c r="J8" s="109"/>
      <c r="K8" s="109"/>
    </row>
    <row r="9" s="95" customFormat="1" spans="1:11">
      <c r="A9" s="110">
        <v>1</v>
      </c>
      <c r="B9" s="111" t="s">
        <v>52</v>
      </c>
      <c r="C9" s="100"/>
      <c r="D9" s="101"/>
      <c r="E9" s="103"/>
      <c r="F9" s="112" t="s">
        <v>53</v>
      </c>
      <c r="G9" s="113">
        <f>COUNTA(A15:A49)</f>
        <v>13</v>
      </c>
      <c r="H9" s="112" t="s">
        <v>54</v>
      </c>
      <c r="I9" s="114">
        <f>COUNTIF(I15:I49,"Normal")</f>
        <v>5</v>
      </c>
      <c r="J9" s="109"/>
      <c r="K9" s="109"/>
    </row>
    <row r="10" s="95" customFormat="1" spans="1:11">
      <c r="A10" s="110">
        <v>2</v>
      </c>
      <c r="B10" s="111" t="s">
        <v>305</v>
      </c>
      <c r="C10" s="100"/>
      <c r="D10" s="101"/>
      <c r="E10" s="103"/>
      <c r="F10" s="112" t="s">
        <v>55</v>
      </c>
      <c r="G10" s="113">
        <f>COUNTIF(J15:J49,"Pass")</f>
        <v>7</v>
      </c>
      <c r="H10" s="112" t="s">
        <v>56</v>
      </c>
      <c r="I10" s="114">
        <f>COUNTIF(I15:I49,"Abnormal")</f>
        <v>4</v>
      </c>
      <c r="J10" s="109"/>
      <c r="K10" s="109"/>
    </row>
    <row r="11" s="95" customFormat="1" spans="1:11">
      <c r="A11" s="110">
        <v>3</v>
      </c>
      <c r="B11" s="111"/>
      <c r="C11" s="100"/>
      <c r="D11" s="101"/>
      <c r="E11" s="103"/>
      <c r="F11" s="112" t="s">
        <v>57</v>
      </c>
      <c r="G11" s="113">
        <f>COUNTIF(J15:J49,"Fail")</f>
        <v>6</v>
      </c>
      <c r="H11" s="112" t="s">
        <v>58</v>
      </c>
      <c r="I11" s="114">
        <f>COUNTIF(I15:I49,"Boundary")</f>
        <v>4</v>
      </c>
      <c r="J11" s="109"/>
      <c r="K11" s="109"/>
    </row>
    <row r="12" s="95" customFormat="1" spans="1:11">
      <c r="A12" s="110">
        <v>4</v>
      </c>
      <c r="B12" s="111"/>
      <c r="C12" s="100"/>
      <c r="D12" s="101"/>
      <c r="E12" s="103"/>
      <c r="F12" s="109"/>
      <c r="G12" s="109"/>
      <c r="H12" s="109"/>
      <c r="I12" s="109"/>
      <c r="J12" s="109"/>
      <c r="K12" s="109"/>
    </row>
    <row r="13" s="95" customFormat="1" spans="6:8">
      <c r="F13" s="96"/>
      <c r="G13" s="96"/>
      <c r="H13" s="96"/>
    </row>
    <row r="14" s="95" customFormat="1" ht="14" customHeight="1" spans="1:10">
      <c r="A14" s="112" t="s">
        <v>59</v>
      </c>
      <c r="B14" s="112" t="s">
        <v>60</v>
      </c>
      <c r="C14" s="112" t="s">
        <v>61</v>
      </c>
      <c r="D14" s="112" t="s">
        <v>62</v>
      </c>
      <c r="E14" s="112" t="s">
        <v>63</v>
      </c>
      <c r="F14" s="112" t="s">
        <v>64</v>
      </c>
      <c r="G14" s="112" t="s">
        <v>65</v>
      </c>
      <c r="H14" s="112" t="s">
        <v>66</v>
      </c>
      <c r="I14" s="112" t="s">
        <v>67</v>
      </c>
      <c r="J14" s="112" t="s">
        <v>68</v>
      </c>
    </row>
    <row r="15" s="95" customFormat="1" ht="50" customHeight="1" spans="1:10">
      <c r="A15" s="114">
        <v>1</v>
      </c>
      <c r="B15" s="114" t="s">
        <v>385</v>
      </c>
      <c r="C15" s="114" t="s">
        <v>386</v>
      </c>
      <c r="D15" s="114" t="s">
        <v>387</v>
      </c>
      <c r="E15" s="113" t="s">
        <v>388</v>
      </c>
      <c r="F15" s="113"/>
      <c r="G15" s="113" t="s">
        <v>310</v>
      </c>
      <c r="H15" s="113" t="s">
        <v>311</v>
      </c>
      <c r="I15" s="114" t="s">
        <v>54</v>
      </c>
      <c r="J15" s="114" t="s">
        <v>49</v>
      </c>
    </row>
    <row r="16" s="95" customFormat="1" ht="50" customHeight="1" spans="1:10">
      <c r="A16" s="114">
        <v>2</v>
      </c>
      <c r="B16" s="114" t="s">
        <v>389</v>
      </c>
      <c r="C16" s="114" t="s">
        <v>390</v>
      </c>
      <c r="D16" s="114" t="s">
        <v>391</v>
      </c>
      <c r="E16" s="113" t="s">
        <v>392</v>
      </c>
      <c r="F16" s="113" t="s">
        <v>316</v>
      </c>
      <c r="G16" s="113" t="s">
        <v>317</v>
      </c>
      <c r="H16" s="113" t="s">
        <v>317</v>
      </c>
      <c r="I16" s="114" t="s">
        <v>56</v>
      </c>
      <c r="J16" s="114" t="s">
        <v>49</v>
      </c>
    </row>
    <row r="17" s="95" customFormat="1" ht="50" customHeight="1" spans="1:10">
      <c r="A17" s="114">
        <v>3</v>
      </c>
      <c r="B17" s="114" t="s">
        <v>389</v>
      </c>
      <c r="C17" s="114" t="s">
        <v>390</v>
      </c>
      <c r="D17" s="114" t="s">
        <v>393</v>
      </c>
      <c r="E17" s="113" t="s">
        <v>394</v>
      </c>
      <c r="F17" s="113" t="s">
        <v>395</v>
      </c>
      <c r="G17" s="113" t="s">
        <v>317</v>
      </c>
      <c r="H17" s="113" t="s">
        <v>83</v>
      </c>
      <c r="I17" s="114" t="s">
        <v>58</v>
      </c>
      <c r="J17" s="114" t="s">
        <v>84</v>
      </c>
    </row>
    <row r="18" s="95" customFormat="1" ht="50" customHeight="1" spans="1:10">
      <c r="A18" s="114">
        <v>4</v>
      </c>
      <c r="B18" s="114" t="s">
        <v>389</v>
      </c>
      <c r="C18" s="114" t="s">
        <v>390</v>
      </c>
      <c r="D18" s="114" t="s">
        <v>396</v>
      </c>
      <c r="E18" s="113" t="s">
        <v>397</v>
      </c>
      <c r="F18" s="113" t="s">
        <v>398</v>
      </c>
      <c r="G18" s="113" t="s">
        <v>324</v>
      </c>
      <c r="H18" s="113" t="s">
        <v>324</v>
      </c>
      <c r="I18" s="114" t="s">
        <v>54</v>
      </c>
      <c r="J18" s="114" t="s">
        <v>49</v>
      </c>
    </row>
    <row r="19" s="95" customFormat="1" ht="50" customHeight="1" spans="1:10">
      <c r="A19" s="114">
        <v>5</v>
      </c>
      <c r="B19" s="114" t="s">
        <v>399</v>
      </c>
      <c r="C19" s="114" t="s">
        <v>400</v>
      </c>
      <c r="D19" s="114" t="s">
        <v>401</v>
      </c>
      <c r="E19" s="113" t="s">
        <v>402</v>
      </c>
      <c r="F19" s="113" t="s">
        <v>329</v>
      </c>
      <c r="G19" s="113" t="s">
        <v>317</v>
      </c>
      <c r="H19" s="113" t="s">
        <v>83</v>
      </c>
      <c r="I19" s="114" t="s">
        <v>56</v>
      </c>
      <c r="J19" s="114" t="s">
        <v>84</v>
      </c>
    </row>
    <row r="20" s="95" customFormat="1" ht="50" customHeight="1" spans="1:10">
      <c r="A20" s="114">
        <v>6</v>
      </c>
      <c r="B20" s="114" t="s">
        <v>399</v>
      </c>
      <c r="C20" s="114" t="s">
        <v>400</v>
      </c>
      <c r="D20" s="114" t="s">
        <v>403</v>
      </c>
      <c r="E20" s="113" t="s">
        <v>404</v>
      </c>
      <c r="F20" s="113" t="s">
        <v>332</v>
      </c>
      <c r="G20" s="113" t="s">
        <v>317</v>
      </c>
      <c r="H20" s="113" t="s">
        <v>83</v>
      </c>
      <c r="I20" s="114" t="s">
        <v>58</v>
      </c>
      <c r="J20" s="114" t="s">
        <v>84</v>
      </c>
    </row>
    <row r="21" s="95" customFormat="1" ht="50" customHeight="1" spans="1:10">
      <c r="A21" s="114">
        <v>7</v>
      </c>
      <c r="B21" s="114" t="s">
        <v>399</v>
      </c>
      <c r="C21" s="114" t="s">
        <v>400</v>
      </c>
      <c r="D21" s="114" t="s">
        <v>405</v>
      </c>
      <c r="E21" s="113" t="s">
        <v>406</v>
      </c>
      <c r="F21" s="113" t="s">
        <v>407</v>
      </c>
      <c r="G21" s="113" t="s">
        <v>336</v>
      </c>
      <c r="H21" s="113" t="s">
        <v>336</v>
      </c>
      <c r="I21" s="114" t="s">
        <v>54</v>
      </c>
      <c r="J21" s="114" t="s">
        <v>49</v>
      </c>
    </row>
    <row r="22" s="95" customFormat="1" ht="50" customHeight="1" spans="1:10">
      <c r="A22" s="114">
        <v>8</v>
      </c>
      <c r="B22" s="114" t="s">
        <v>408</v>
      </c>
      <c r="C22" s="114" t="s">
        <v>409</v>
      </c>
      <c r="D22" s="114" t="s">
        <v>410</v>
      </c>
      <c r="E22" s="113" t="s">
        <v>411</v>
      </c>
      <c r="F22" s="113" t="s">
        <v>316</v>
      </c>
      <c r="G22" s="113" t="s">
        <v>317</v>
      </c>
      <c r="H22" s="113" t="s">
        <v>317</v>
      </c>
      <c r="I22" s="114" t="s">
        <v>56</v>
      </c>
      <c r="J22" s="114" t="s">
        <v>49</v>
      </c>
    </row>
    <row r="23" s="95" customFormat="1" ht="50" customHeight="1" spans="1:10">
      <c r="A23" s="114">
        <v>9</v>
      </c>
      <c r="B23" s="114" t="s">
        <v>408</v>
      </c>
      <c r="C23" s="114" t="s">
        <v>409</v>
      </c>
      <c r="D23" s="114" t="s">
        <v>412</v>
      </c>
      <c r="E23" s="113" t="s">
        <v>413</v>
      </c>
      <c r="F23" s="113" t="s">
        <v>395</v>
      </c>
      <c r="G23" s="113" t="s">
        <v>317</v>
      </c>
      <c r="H23" s="113" t="s">
        <v>83</v>
      </c>
      <c r="I23" s="114" t="s">
        <v>58</v>
      </c>
      <c r="J23" s="114" t="s">
        <v>84</v>
      </c>
    </row>
    <row r="24" s="95" customFormat="1" ht="50" customHeight="1" spans="1:10">
      <c r="A24" s="114">
        <v>10</v>
      </c>
      <c r="B24" s="114" t="s">
        <v>408</v>
      </c>
      <c r="C24" s="114" t="s">
        <v>409</v>
      </c>
      <c r="D24" s="114" t="s">
        <v>414</v>
      </c>
      <c r="E24" s="113" t="s">
        <v>415</v>
      </c>
      <c r="F24" s="113" t="s">
        <v>416</v>
      </c>
      <c r="G24" s="113" t="s">
        <v>346</v>
      </c>
      <c r="H24" s="113" t="s">
        <v>346</v>
      </c>
      <c r="I24" s="114" t="s">
        <v>54</v>
      </c>
      <c r="J24" s="114" t="s">
        <v>49</v>
      </c>
    </row>
    <row r="25" s="95" customFormat="1" ht="50" customHeight="1" spans="1:10">
      <c r="A25" s="114">
        <v>11</v>
      </c>
      <c r="B25" s="114" t="s">
        <v>417</v>
      </c>
      <c r="C25" s="114" t="s">
        <v>418</v>
      </c>
      <c r="D25" s="114" t="s">
        <v>419</v>
      </c>
      <c r="E25" s="113" t="s">
        <v>420</v>
      </c>
      <c r="F25" s="113" t="s">
        <v>329</v>
      </c>
      <c r="G25" s="113" t="s">
        <v>317</v>
      </c>
      <c r="H25" s="113" t="s">
        <v>83</v>
      </c>
      <c r="I25" s="114" t="s">
        <v>56</v>
      </c>
      <c r="J25" s="114" t="s">
        <v>84</v>
      </c>
    </row>
    <row r="26" s="95" customFormat="1" ht="50" customHeight="1" spans="1:10">
      <c r="A26" s="114">
        <v>12</v>
      </c>
      <c r="B26" s="114" t="s">
        <v>417</v>
      </c>
      <c r="C26" s="114" t="s">
        <v>418</v>
      </c>
      <c r="D26" s="114" t="s">
        <v>421</v>
      </c>
      <c r="E26" s="113" t="s">
        <v>422</v>
      </c>
      <c r="F26" s="113" t="s">
        <v>332</v>
      </c>
      <c r="G26" s="113" t="s">
        <v>317</v>
      </c>
      <c r="H26" s="113" t="s">
        <v>83</v>
      </c>
      <c r="I26" s="114" t="s">
        <v>58</v>
      </c>
      <c r="J26" s="114" t="s">
        <v>84</v>
      </c>
    </row>
    <row r="27" s="95" customFormat="1" ht="50" customHeight="1" spans="1:10">
      <c r="A27" s="114">
        <v>13</v>
      </c>
      <c r="B27" s="114" t="s">
        <v>417</v>
      </c>
      <c r="C27" s="114" t="s">
        <v>418</v>
      </c>
      <c r="D27" s="114" t="s">
        <v>423</v>
      </c>
      <c r="E27" s="113" t="s">
        <v>424</v>
      </c>
      <c r="F27" s="113" t="s">
        <v>425</v>
      </c>
      <c r="G27" s="113" t="s">
        <v>426</v>
      </c>
      <c r="H27" s="113" t="s">
        <v>426</v>
      </c>
      <c r="I27" s="114" t="s">
        <v>54</v>
      </c>
      <c r="J27" s="114" t="s">
        <v>49</v>
      </c>
    </row>
    <row r="28" s="95" customFormat="1" ht="50" customHeight="1" spans="3:10">
      <c r="C28"/>
      <c r="D28"/>
      <c r="E28"/>
      <c r="F28" s="115"/>
      <c r="G28" s="115"/>
      <c r="H28" s="115"/>
      <c r="I28"/>
      <c r="J28"/>
    </row>
    <row r="29" s="95" customFormat="1" ht="50" customHeight="1" spans="3:10">
      <c r="C29"/>
      <c r="D29"/>
      <c r="E29"/>
      <c r="F29" s="115"/>
      <c r="G29" s="115"/>
      <c r="H29" s="115"/>
      <c r="I29"/>
      <c r="J29"/>
    </row>
    <row r="30" s="95" customFormat="1" ht="50" customHeight="1" spans="3:10">
      <c r="C30"/>
      <c r="D30"/>
      <c r="E30"/>
      <c r="F30" s="115"/>
      <c r="G30" s="115"/>
      <c r="H30" s="115"/>
      <c r="I30"/>
      <c r="J30"/>
    </row>
    <row r="31" s="95" customFormat="1" ht="50" customHeight="1" spans="3:10">
      <c r="C31"/>
      <c r="D31"/>
      <c r="E31"/>
      <c r="F31" s="115"/>
      <c r="G31" s="115"/>
      <c r="H31" s="115"/>
      <c r="I31"/>
      <c r="J31"/>
    </row>
    <row r="32" s="95" customFormat="1" ht="50" customHeight="1" spans="3:10">
      <c r="C32"/>
      <c r="D32"/>
      <c r="E32"/>
      <c r="F32" s="115"/>
      <c r="G32" s="115"/>
      <c r="H32" s="115"/>
      <c r="I32"/>
      <c r="J32"/>
    </row>
    <row r="33" s="95" customFormat="1" ht="50" customHeight="1" spans="3:10">
      <c r="C33"/>
      <c r="D33"/>
      <c r="E33"/>
      <c r="F33" s="115"/>
      <c r="G33" s="115"/>
      <c r="H33" s="115"/>
      <c r="I33"/>
      <c r="J33"/>
    </row>
    <row r="34" s="95" customFormat="1" ht="50" customHeight="1" spans="3:10">
      <c r="C34"/>
      <c r="D34"/>
      <c r="E34"/>
      <c r="F34" s="115"/>
      <c r="G34" s="115"/>
      <c r="H34" s="115"/>
      <c r="I34"/>
      <c r="J34"/>
    </row>
    <row r="35" s="95" customFormat="1" ht="50" customHeight="1" spans="3:10">
      <c r="C35"/>
      <c r="D35"/>
      <c r="E35"/>
      <c r="F35" s="115"/>
      <c r="G35" s="115"/>
      <c r="H35" s="115"/>
      <c r="I35"/>
      <c r="J35"/>
    </row>
    <row r="36" s="95" customFormat="1" spans="3:10">
      <c r="C36"/>
      <c r="D36"/>
      <c r="E36"/>
      <c r="F36" s="115"/>
      <c r="G36" s="115"/>
      <c r="H36" s="115"/>
      <c r="I36"/>
      <c r="J36"/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zoomScale="115" zoomScaleNormal="115" topLeftCell="A9" workbookViewId="0">
      <selection activeCell="E19" sqref="E19"/>
    </sheetView>
  </sheetViews>
  <sheetFormatPr defaultColWidth="8.88888888888889" defaultRowHeight="14.4"/>
  <cols>
    <col min="1" max="1" width="6.80555555555556" style="95" customWidth="1"/>
    <col min="2" max="2" width="11.6574074074074" style="95" customWidth="1"/>
    <col min="3" max="3" width="16.8055555555556" style="95" customWidth="1"/>
    <col min="4" max="4" width="22.4444444444444" style="95" customWidth="1"/>
    <col min="5" max="5" width="28.8888888888889" style="95" customWidth="1"/>
    <col min="6" max="6" width="18.8333333333333" style="96" customWidth="1"/>
    <col min="7" max="7" width="18.0740740740741" style="96" customWidth="1"/>
    <col min="8" max="8" width="17.9351851851852" style="96" customWidth="1"/>
    <col min="9" max="9" width="19.6851851851852" style="95" customWidth="1"/>
    <col min="10" max="16384" width="8.88888888888889" style="95"/>
  </cols>
  <sheetData>
    <row r="1" s="95" customFormat="1" spans="1:11">
      <c r="A1" s="97" t="s">
        <v>35</v>
      </c>
      <c r="B1" s="98"/>
      <c r="C1" s="99" t="s">
        <v>427</v>
      </c>
      <c r="D1" s="97" t="s">
        <v>37</v>
      </c>
      <c r="E1" s="98"/>
      <c r="F1" s="100" t="s">
        <v>428</v>
      </c>
      <c r="G1" s="100"/>
      <c r="H1" s="100"/>
      <c r="I1" s="100"/>
      <c r="J1" s="100"/>
      <c r="K1" s="101"/>
    </row>
    <row r="2" s="95" customFormat="1" spans="1:11">
      <c r="A2" s="97" t="s">
        <v>39</v>
      </c>
      <c r="B2" s="98"/>
      <c r="C2" s="99" t="s">
        <v>40</v>
      </c>
      <c r="D2" s="97" t="s">
        <v>41</v>
      </c>
      <c r="E2" s="98"/>
      <c r="F2" s="100" t="s">
        <v>40</v>
      </c>
      <c r="G2" s="101"/>
      <c r="H2" s="102" t="s">
        <v>42</v>
      </c>
      <c r="I2" s="98"/>
      <c r="J2" s="116" t="s">
        <v>43</v>
      </c>
      <c r="K2" s="117"/>
    </row>
    <row r="3" s="95" customFormat="1" spans="1:11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</row>
    <row r="4" s="95" customFormat="1" spans="1:11">
      <c r="A4" s="104" t="s">
        <v>44</v>
      </c>
      <c r="B4" s="105"/>
      <c r="C4" s="106"/>
      <c r="D4" s="107"/>
      <c r="E4" s="107"/>
      <c r="F4" s="107"/>
      <c r="G4" s="103"/>
      <c r="H4" s="103"/>
      <c r="I4" s="103"/>
      <c r="J4" s="103"/>
      <c r="K4" s="103"/>
    </row>
    <row r="5" s="95" customFormat="1" spans="1:11">
      <c r="A5" s="107"/>
      <c r="B5" s="107"/>
      <c r="C5" s="107"/>
      <c r="D5" s="107"/>
      <c r="E5" s="107"/>
      <c r="F5" s="107"/>
      <c r="G5" s="103"/>
      <c r="H5" s="103"/>
      <c r="I5" s="103"/>
      <c r="J5" s="103"/>
      <c r="K5" s="103"/>
    </row>
    <row r="6" s="95" customFormat="1" spans="1:11">
      <c r="A6" s="102" t="s">
        <v>45</v>
      </c>
      <c r="B6" s="105"/>
      <c r="C6" s="99" t="s">
        <v>40</v>
      </c>
      <c r="D6" s="102" t="s">
        <v>46</v>
      </c>
      <c r="E6" s="105"/>
      <c r="F6" s="108" t="s">
        <v>429</v>
      </c>
      <c r="G6" s="108"/>
      <c r="H6" s="102" t="s">
        <v>48</v>
      </c>
      <c r="I6" s="105"/>
      <c r="J6" s="110" t="s">
        <v>49</v>
      </c>
      <c r="K6" s="110"/>
    </row>
    <row r="7" s="95" customFormat="1" spans="1:11">
      <c r="A7" s="107"/>
      <c r="B7" s="107"/>
      <c r="C7" s="107"/>
      <c r="D7" s="107"/>
      <c r="E7" s="107"/>
      <c r="F7" s="103"/>
      <c r="G7" s="103"/>
      <c r="H7" s="103"/>
      <c r="I7" s="103"/>
      <c r="J7" s="103"/>
      <c r="K7" s="103"/>
    </row>
    <row r="8" s="95" customFormat="1" spans="1:11">
      <c r="A8" s="102" t="s">
        <v>50</v>
      </c>
      <c r="B8" s="102" t="s">
        <v>51</v>
      </c>
      <c r="C8" s="105"/>
      <c r="D8" s="105"/>
      <c r="E8" s="107"/>
      <c r="F8" s="109"/>
      <c r="G8" s="109"/>
      <c r="H8" s="109"/>
      <c r="I8" s="109"/>
      <c r="J8" s="109"/>
      <c r="K8" s="109"/>
    </row>
    <row r="9" s="95" customFormat="1" spans="1:11">
      <c r="A9" s="110">
        <v>1</v>
      </c>
      <c r="B9" s="111" t="s">
        <v>52</v>
      </c>
      <c r="C9" s="100"/>
      <c r="D9" s="101"/>
      <c r="E9" s="103"/>
      <c r="F9" s="112" t="s">
        <v>53</v>
      </c>
      <c r="G9" s="113">
        <f>COUNTA(A15:A46)</f>
        <v>11</v>
      </c>
      <c r="H9" s="112" t="s">
        <v>54</v>
      </c>
      <c r="I9" s="114">
        <f>COUNTIF(I15:I46,"Normal")</f>
        <v>4</v>
      </c>
      <c r="J9" s="109"/>
      <c r="K9" s="109"/>
    </row>
    <row r="10" s="95" customFormat="1" spans="1:11">
      <c r="A10" s="110">
        <v>2</v>
      </c>
      <c r="B10" s="111" t="s">
        <v>305</v>
      </c>
      <c r="C10" s="100"/>
      <c r="D10" s="101"/>
      <c r="E10" s="103"/>
      <c r="F10" s="112" t="s">
        <v>55</v>
      </c>
      <c r="G10" s="113">
        <f>COUNTIF(J15:J46,"Pass")</f>
        <v>5</v>
      </c>
      <c r="H10" s="112" t="s">
        <v>56</v>
      </c>
      <c r="I10" s="114">
        <f>COUNTIF(I15:I46,"Abnormal")</f>
        <v>4</v>
      </c>
      <c r="J10" s="109"/>
      <c r="K10" s="109"/>
    </row>
    <row r="11" s="95" customFormat="1" spans="1:11">
      <c r="A11" s="110">
        <v>3</v>
      </c>
      <c r="B11" s="111"/>
      <c r="C11" s="100"/>
      <c r="D11" s="101"/>
      <c r="E11" s="103"/>
      <c r="F11" s="112" t="s">
        <v>57</v>
      </c>
      <c r="G11" s="113">
        <f>COUNTIF(J15:J46,"Fail")</f>
        <v>6</v>
      </c>
      <c r="H11" s="112" t="s">
        <v>58</v>
      </c>
      <c r="I11" s="114">
        <f>COUNTIF(I15:I46,"Boundary")</f>
        <v>3</v>
      </c>
      <c r="J11" s="109"/>
      <c r="K11" s="109"/>
    </row>
    <row r="12" s="95" customFormat="1" spans="1:11">
      <c r="A12" s="110">
        <v>4</v>
      </c>
      <c r="B12" s="111"/>
      <c r="C12" s="100"/>
      <c r="D12" s="101"/>
      <c r="E12" s="103"/>
      <c r="F12" s="109"/>
      <c r="G12" s="109"/>
      <c r="H12" s="109"/>
      <c r="I12" s="109"/>
      <c r="J12" s="109"/>
      <c r="K12" s="109"/>
    </row>
    <row r="13" s="95" customFormat="1" spans="6:8">
      <c r="F13" s="96"/>
      <c r="G13" s="96"/>
      <c r="H13" s="96"/>
    </row>
    <row r="14" s="95" customFormat="1" ht="14" customHeight="1" spans="1:10">
      <c r="A14" s="112" t="s">
        <v>59</v>
      </c>
      <c r="B14" s="112" t="s">
        <v>60</v>
      </c>
      <c r="C14" s="112" t="s">
        <v>61</v>
      </c>
      <c r="D14" s="112" t="s">
        <v>62</v>
      </c>
      <c r="E14" s="112" t="s">
        <v>63</v>
      </c>
      <c r="F14" s="112" t="s">
        <v>64</v>
      </c>
      <c r="G14" s="112" t="s">
        <v>65</v>
      </c>
      <c r="H14" s="112" t="s">
        <v>66</v>
      </c>
      <c r="I14" s="112" t="s">
        <v>67</v>
      </c>
      <c r="J14" s="112" t="s">
        <v>68</v>
      </c>
    </row>
    <row r="15" s="95" customFormat="1" ht="50" customHeight="1" spans="1:10">
      <c r="A15" s="114">
        <v>1</v>
      </c>
      <c r="B15" s="114" t="s">
        <v>430</v>
      </c>
      <c r="C15" s="114" t="s">
        <v>431</v>
      </c>
      <c r="D15" s="114" t="s">
        <v>432</v>
      </c>
      <c r="E15" s="113" t="s">
        <v>433</v>
      </c>
      <c r="F15" s="113" t="s">
        <v>434</v>
      </c>
      <c r="G15" s="113" t="s">
        <v>435</v>
      </c>
      <c r="H15" s="113" t="s">
        <v>436</v>
      </c>
      <c r="I15" s="114" t="s">
        <v>54</v>
      </c>
      <c r="J15" s="114" t="s">
        <v>49</v>
      </c>
    </row>
    <row r="16" s="95" customFormat="1" ht="50" customHeight="1" spans="1:10">
      <c r="A16" s="114">
        <v>2</v>
      </c>
      <c r="B16" s="114" t="s">
        <v>430</v>
      </c>
      <c r="C16" s="114" t="s">
        <v>431</v>
      </c>
      <c r="D16" s="114" t="s">
        <v>437</v>
      </c>
      <c r="E16" s="113" t="s">
        <v>438</v>
      </c>
      <c r="F16" s="113" t="s">
        <v>316</v>
      </c>
      <c r="G16" s="113" t="s">
        <v>317</v>
      </c>
      <c r="H16" s="113" t="s">
        <v>317</v>
      </c>
      <c r="I16" s="114" t="s">
        <v>56</v>
      </c>
      <c r="J16" s="114" t="s">
        <v>49</v>
      </c>
    </row>
    <row r="17" s="95" customFormat="1" ht="50" customHeight="1" spans="1:10">
      <c r="A17" s="114">
        <v>3</v>
      </c>
      <c r="B17" s="114" t="s">
        <v>430</v>
      </c>
      <c r="C17" s="114" t="s">
        <v>431</v>
      </c>
      <c r="D17" s="114" t="s">
        <v>439</v>
      </c>
      <c r="E17" s="113" t="s">
        <v>440</v>
      </c>
      <c r="F17" s="113" t="s">
        <v>441</v>
      </c>
      <c r="G17" s="113" t="s">
        <v>317</v>
      </c>
      <c r="H17" s="113" t="s">
        <v>83</v>
      </c>
      <c r="I17" s="114" t="s">
        <v>58</v>
      </c>
      <c r="J17" s="114" t="s">
        <v>84</v>
      </c>
    </row>
    <row r="18" s="95" customFormat="1" ht="50" customHeight="1" spans="1:10">
      <c r="A18" s="114">
        <v>4</v>
      </c>
      <c r="B18" s="114" t="s">
        <v>430</v>
      </c>
      <c r="C18" s="114" t="s">
        <v>431</v>
      </c>
      <c r="D18" s="114" t="s">
        <v>442</v>
      </c>
      <c r="E18" s="113" t="s">
        <v>443</v>
      </c>
      <c r="F18" s="113" t="s">
        <v>444</v>
      </c>
      <c r="G18" s="113" t="s">
        <v>317</v>
      </c>
      <c r="H18" s="113" t="s">
        <v>83</v>
      </c>
      <c r="I18" s="114" t="s">
        <v>56</v>
      </c>
      <c r="J18" s="114" t="s">
        <v>84</v>
      </c>
    </row>
    <row r="19" s="95" customFormat="1" ht="50" customHeight="1" spans="1:10">
      <c r="A19" s="114">
        <v>5</v>
      </c>
      <c r="B19" s="114" t="s">
        <v>445</v>
      </c>
      <c r="C19" s="114" t="s">
        <v>446</v>
      </c>
      <c r="D19" s="114" t="s">
        <v>447</v>
      </c>
      <c r="E19" s="113" t="s">
        <v>448</v>
      </c>
      <c r="F19" s="113" t="s">
        <v>329</v>
      </c>
      <c r="G19" s="113" t="s">
        <v>317</v>
      </c>
      <c r="H19" s="113" t="s">
        <v>83</v>
      </c>
      <c r="I19" s="114" t="s">
        <v>56</v>
      </c>
      <c r="J19" s="114" t="s">
        <v>84</v>
      </c>
    </row>
    <row r="20" s="95" customFormat="1" ht="50" customHeight="1" spans="1:10">
      <c r="A20" s="114">
        <v>6</v>
      </c>
      <c r="B20" s="114" t="s">
        <v>445</v>
      </c>
      <c r="C20" s="114" t="s">
        <v>446</v>
      </c>
      <c r="D20" s="114" t="s">
        <v>449</v>
      </c>
      <c r="E20" s="113" t="s">
        <v>450</v>
      </c>
      <c r="F20" s="113" t="s">
        <v>332</v>
      </c>
      <c r="G20" s="113" t="s">
        <v>317</v>
      </c>
      <c r="H20" s="113" t="s">
        <v>83</v>
      </c>
      <c r="I20" s="114" t="s">
        <v>58</v>
      </c>
      <c r="J20" s="114" t="s">
        <v>84</v>
      </c>
    </row>
    <row r="21" s="95" customFormat="1" ht="50" customHeight="1" spans="1:10">
      <c r="A21" s="114">
        <v>7</v>
      </c>
      <c r="B21" s="114" t="s">
        <v>445</v>
      </c>
      <c r="C21" s="114" t="s">
        <v>446</v>
      </c>
      <c r="D21" s="114" t="s">
        <v>451</v>
      </c>
      <c r="E21" s="113" t="s">
        <v>452</v>
      </c>
      <c r="F21" s="113" t="s">
        <v>453</v>
      </c>
      <c r="G21" s="113" t="s">
        <v>454</v>
      </c>
      <c r="H21" s="113" t="s">
        <v>454</v>
      </c>
      <c r="I21" s="114" t="s">
        <v>54</v>
      </c>
      <c r="J21" s="114" t="s">
        <v>49</v>
      </c>
    </row>
    <row r="22" s="95" customFormat="1" ht="50" customHeight="1" spans="1:10">
      <c r="A22" s="114">
        <v>8</v>
      </c>
      <c r="B22" s="114" t="s">
        <v>455</v>
      </c>
      <c r="C22" s="114" t="s">
        <v>456</v>
      </c>
      <c r="D22" s="114" t="s">
        <v>457</v>
      </c>
      <c r="E22" s="113" t="s">
        <v>458</v>
      </c>
      <c r="F22" s="113" t="s">
        <v>459</v>
      </c>
      <c r="G22" s="113" t="s">
        <v>460</v>
      </c>
      <c r="H22" s="113" t="s">
        <v>83</v>
      </c>
      <c r="I22" s="114" t="s">
        <v>56</v>
      </c>
      <c r="J22" s="114" t="s">
        <v>84</v>
      </c>
    </row>
    <row r="23" s="95" customFormat="1" ht="50" customHeight="1" spans="1:10">
      <c r="A23" s="114">
        <v>9</v>
      </c>
      <c r="B23" s="114" t="s">
        <v>455</v>
      </c>
      <c r="C23" s="114" t="s">
        <v>456</v>
      </c>
      <c r="D23" s="114" t="s">
        <v>461</v>
      </c>
      <c r="E23" s="113" t="s">
        <v>462</v>
      </c>
      <c r="F23" s="113" t="s">
        <v>463</v>
      </c>
      <c r="G23" s="113" t="s">
        <v>464</v>
      </c>
      <c r="H23" s="113" t="s">
        <v>83</v>
      </c>
      <c r="I23" s="114" t="s">
        <v>58</v>
      </c>
      <c r="J23" s="114" t="s">
        <v>84</v>
      </c>
    </row>
    <row r="24" s="95" customFormat="1" ht="50" customHeight="1" spans="1:10">
      <c r="A24" s="114">
        <v>10</v>
      </c>
      <c r="B24" s="114" t="s">
        <v>455</v>
      </c>
      <c r="C24" s="114" t="s">
        <v>456</v>
      </c>
      <c r="D24" s="114" t="s">
        <v>465</v>
      </c>
      <c r="E24" s="113" t="s">
        <v>466</v>
      </c>
      <c r="F24" s="113" t="s">
        <v>467</v>
      </c>
      <c r="G24" s="113" t="s">
        <v>468</v>
      </c>
      <c r="H24" s="113" t="s">
        <v>468</v>
      </c>
      <c r="I24" s="114" t="s">
        <v>54</v>
      </c>
      <c r="J24" s="114" t="s">
        <v>49</v>
      </c>
    </row>
    <row r="25" s="95" customFormat="1" ht="50" customHeight="1" spans="1:10">
      <c r="A25" s="114">
        <v>11</v>
      </c>
      <c r="B25" s="114" t="s">
        <v>469</v>
      </c>
      <c r="C25" s="114" t="s">
        <v>470</v>
      </c>
      <c r="D25" s="114" t="s">
        <v>471</v>
      </c>
      <c r="E25" s="113" t="s">
        <v>472</v>
      </c>
      <c r="F25" s="113" t="s">
        <v>473</v>
      </c>
      <c r="G25" s="113" t="s">
        <v>474</v>
      </c>
      <c r="H25" s="113" t="s">
        <v>474</v>
      </c>
      <c r="I25" s="114" t="s">
        <v>54</v>
      </c>
      <c r="J25" s="114" t="s">
        <v>49</v>
      </c>
    </row>
    <row r="26" s="95" customFormat="1" ht="50" customHeight="1" spans="3:10">
      <c r="C26"/>
      <c r="D26"/>
      <c r="E26"/>
      <c r="F26" s="115"/>
      <c r="G26" s="115"/>
      <c r="H26" s="115"/>
      <c r="I26"/>
      <c r="J26"/>
    </row>
    <row r="27" s="95" customFormat="1" ht="50" customHeight="1" spans="3:10">
      <c r="C27"/>
      <c r="D27"/>
      <c r="E27"/>
      <c r="F27" s="115"/>
      <c r="G27" s="115"/>
      <c r="H27" s="115"/>
      <c r="I27"/>
      <c r="J27"/>
    </row>
    <row r="28" s="95" customFormat="1" ht="50" customHeight="1" spans="3:10">
      <c r="C28"/>
      <c r="D28"/>
      <c r="E28"/>
      <c r="F28" s="115"/>
      <c r="G28" s="115"/>
      <c r="H28" s="115"/>
      <c r="I28"/>
      <c r="J28"/>
    </row>
    <row r="29" s="95" customFormat="1" ht="50" customHeight="1" spans="3:10">
      <c r="C29"/>
      <c r="D29"/>
      <c r="E29"/>
      <c r="F29" s="115"/>
      <c r="G29" s="115"/>
      <c r="H29" s="115"/>
      <c r="I29"/>
      <c r="J29"/>
    </row>
    <row r="30" s="95" customFormat="1" ht="50" customHeight="1" spans="3:10">
      <c r="C30"/>
      <c r="D30"/>
      <c r="E30"/>
      <c r="F30" s="115"/>
      <c r="G30" s="115"/>
      <c r="H30" s="115"/>
      <c r="I30"/>
      <c r="J30"/>
    </row>
    <row r="31" s="95" customFormat="1" ht="50" customHeight="1" spans="3:10">
      <c r="C31"/>
      <c r="D31"/>
      <c r="E31"/>
      <c r="F31" s="115"/>
      <c r="G31" s="115"/>
      <c r="H31" s="115"/>
      <c r="I31"/>
      <c r="J31"/>
    </row>
    <row r="32" s="95" customFormat="1" ht="50" customHeight="1" spans="3:10">
      <c r="C32"/>
      <c r="D32"/>
      <c r="E32"/>
      <c r="F32" s="115"/>
      <c r="G32" s="115"/>
      <c r="H32" s="115"/>
      <c r="I32"/>
      <c r="J32"/>
    </row>
    <row r="33" s="95" customFormat="1" spans="3:10">
      <c r="C33"/>
      <c r="D33"/>
      <c r="E33"/>
      <c r="F33" s="115"/>
      <c r="G33" s="115"/>
      <c r="H33" s="115"/>
      <c r="I33"/>
      <c r="J33"/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zoomScale="115" zoomScaleNormal="115" workbookViewId="0">
      <selection activeCell="A1" sqref="A1:B1"/>
    </sheetView>
  </sheetViews>
  <sheetFormatPr defaultColWidth="8.88888888888889" defaultRowHeight="14.4"/>
  <cols>
    <col min="1" max="1" width="6.80555555555556" style="95" customWidth="1"/>
    <col min="2" max="2" width="11.6574074074074" style="95" customWidth="1"/>
    <col min="3" max="3" width="16.8055555555556" style="95" customWidth="1"/>
    <col min="4" max="4" width="22.4444444444444" style="95" customWidth="1"/>
    <col min="5" max="5" width="28.8888888888889" style="95" customWidth="1"/>
    <col min="6" max="6" width="18.8333333333333" style="96" customWidth="1"/>
    <col min="7" max="7" width="18.0740740740741" style="96" customWidth="1"/>
    <col min="8" max="8" width="17.9351851851852" style="96" customWidth="1"/>
    <col min="9" max="9" width="19.6851851851852" style="95" customWidth="1"/>
    <col min="10" max="16384" width="8.88888888888889" style="95"/>
  </cols>
  <sheetData>
    <row r="1" s="95" customFormat="1" spans="1:11">
      <c r="A1" s="97" t="s">
        <v>35</v>
      </c>
      <c r="B1" s="98"/>
      <c r="C1" s="99" t="s">
        <v>475</v>
      </c>
      <c r="D1" s="97" t="s">
        <v>37</v>
      </c>
      <c r="E1" s="98"/>
      <c r="F1" s="100" t="s">
        <v>476</v>
      </c>
      <c r="G1" s="100"/>
      <c r="H1" s="100"/>
      <c r="I1" s="100"/>
      <c r="J1" s="100"/>
      <c r="K1" s="101"/>
    </row>
    <row r="2" s="95" customFormat="1" spans="1:11">
      <c r="A2" s="97" t="s">
        <v>39</v>
      </c>
      <c r="B2" s="98"/>
      <c r="C2" s="99" t="s">
        <v>40</v>
      </c>
      <c r="D2" s="97" t="s">
        <v>41</v>
      </c>
      <c r="E2" s="98"/>
      <c r="F2" s="100" t="s">
        <v>40</v>
      </c>
      <c r="G2" s="101"/>
      <c r="H2" s="102" t="s">
        <v>42</v>
      </c>
      <c r="I2" s="98"/>
      <c r="J2" s="116" t="s">
        <v>43</v>
      </c>
      <c r="K2" s="117"/>
    </row>
    <row r="3" s="95" customFormat="1" spans="1:11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</row>
    <row r="4" s="95" customFormat="1" spans="1:11">
      <c r="A4" s="104" t="s">
        <v>44</v>
      </c>
      <c r="B4" s="105"/>
      <c r="C4" s="106"/>
      <c r="D4" s="107"/>
      <c r="E4" s="107"/>
      <c r="F4" s="107"/>
      <c r="G4" s="103"/>
      <c r="H4" s="103"/>
      <c r="I4" s="103"/>
      <c r="J4" s="103"/>
      <c r="K4" s="103"/>
    </row>
    <row r="5" s="95" customFormat="1" spans="1:11">
      <c r="A5" s="107"/>
      <c r="B5" s="107"/>
      <c r="C5" s="107"/>
      <c r="D5" s="107"/>
      <c r="E5" s="107"/>
      <c r="F5" s="107"/>
      <c r="G5" s="103"/>
      <c r="H5" s="103"/>
      <c r="I5" s="103"/>
      <c r="J5" s="103"/>
      <c r="K5" s="103"/>
    </row>
    <row r="6" s="95" customFormat="1" spans="1:11">
      <c r="A6" s="102" t="s">
        <v>45</v>
      </c>
      <c r="B6" s="105"/>
      <c r="C6" s="99" t="s">
        <v>40</v>
      </c>
      <c r="D6" s="102" t="s">
        <v>46</v>
      </c>
      <c r="E6" s="105"/>
      <c r="F6" s="108" t="s">
        <v>429</v>
      </c>
      <c r="G6" s="108"/>
      <c r="H6" s="102" t="s">
        <v>48</v>
      </c>
      <c r="I6" s="105"/>
      <c r="J6" s="110" t="s">
        <v>49</v>
      </c>
      <c r="K6" s="110"/>
    </row>
    <row r="7" s="95" customFormat="1" spans="1:11">
      <c r="A7" s="107"/>
      <c r="B7" s="107"/>
      <c r="C7" s="107"/>
      <c r="D7" s="107"/>
      <c r="E7" s="107"/>
      <c r="F7" s="103"/>
      <c r="G7" s="103"/>
      <c r="H7" s="103"/>
      <c r="I7" s="103"/>
      <c r="J7" s="103"/>
      <c r="K7" s="103"/>
    </row>
    <row r="8" s="95" customFormat="1" spans="1:11">
      <c r="A8" s="102" t="s">
        <v>50</v>
      </c>
      <c r="B8" s="102" t="s">
        <v>51</v>
      </c>
      <c r="C8" s="105"/>
      <c r="D8" s="105"/>
      <c r="E8" s="107"/>
      <c r="F8" s="109"/>
      <c r="G8" s="109"/>
      <c r="H8" s="109"/>
      <c r="I8" s="109"/>
      <c r="J8" s="109"/>
      <c r="K8" s="109"/>
    </row>
    <row r="9" s="95" customFormat="1" spans="1:11">
      <c r="A9" s="110">
        <v>1</v>
      </c>
      <c r="B9" s="111" t="s">
        <v>52</v>
      </c>
      <c r="C9" s="100"/>
      <c r="D9" s="101"/>
      <c r="E9" s="103"/>
      <c r="F9" s="112" t="s">
        <v>53</v>
      </c>
      <c r="G9" s="113">
        <f>COUNTA(A15:A39)</f>
        <v>4</v>
      </c>
      <c r="H9" s="112" t="s">
        <v>54</v>
      </c>
      <c r="I9" s="114">
        <f>COUNTIF(I15:I39,"Normal")</f>
        <v>1</v>
      </c>
      <c r="J9" s="109"/>
      <c r="K9" s="109"/>
    </row>
    <row r="10" s="95" customFormat="1" spans="1:11">
      <c r="A10" s="110">
        <v>2</v>
      </c>
      <c r="B10" s="111" t="s">
        <v>305</v>
      </c>
      <c r="C10" s="100"/>
      <c r="D10" s="101"/>
      <c r="E10" s="103"/>
      <c r="F10" s="112" t="s">
        <v>55</v>
      </c>
      <c r="G10" s="113">
        <f>COUNTIF(J15:J39,"Pass")</f>
        <v>2</v>
      </c>
      <c r="H10" s="112" t="s">
        <v>56</v>
      </c>
      <c r="I10" s="114">
        <f>COUNTIF(I15:I39,"Abnormal")</f>
        <v>2</v>
      </c>
      <c r="J10" s="109"/>
      <c r="K10" s="109"/>
    </row>
    <row r="11" s="95" customFormat="1" spans="1:11">
      <c r="A11" s="110">
        <v>3</v>
      </c>
      <c r="B11" s="111"/>
      <c r="C11" s="100"/>
      <c r="D11" s="101"/>
      <c r="E11" s="103"/>
      <c r="F11" s="112" t="s">
        <v>57</v>
      </c>
      <c r="G11" s="113">
        <f>COUNTIF(J15:J39,"Fail")</f>
        <v>2</v>
      </c>
      <c r="H11" s="112" t="s">
        <v>58</v>
      </c>
      <c r="I11" s="114">
        <f>COUNTIF(I15:I39,"Boundary")</f>
        <v>1</v>
      </c>
      <c r="J11" s="109"/>
      <c r="K11" s="109"/>
    </row>
    <row r="12" s="95" customFormat="1" spans="1:11">
      <c r="A12" s="110">
        <v>4</v>
      </c>
      <c r="B12" s="111"/>
      <c r="C12" s="100"/>
      <c r="D12" s="101"/>
      <c r="E12" s="103"/>
      <c r="F12" s="109"/>
      <c r="G12" s="109"/>
      <c r="H12" s="109"/>
      <c r="I12" s="109"/>
      <c r="J12" s="109"/>
      <c r="K12" s="109"/>
    </row>
    <row r="13" s="95" customFormat="1" spans="6:8">
      <c r="F13" s="96"/>
      <c r="G13" s="96"/>
      <c r="H13" s="96"/>
    </row>
    <row r="14" s="95" customFormat="1" ht="14" customHeight="1" spans="1:10">
      <c r="A14" s="112" t="s">
        <v>59</v>
      </c>
      <c r="B14" s="112" t="s">
        <v>60</v>
      </c>
      <c r="C14" s="112" t="s">
        <v>61</v>
      </c>
      <c r="D14" s="112" t="s">
        <v>62</v>
      </c>
      <c r="E14" s="112" t="s">
        <v>63</v>
      </c>
      <c r="F14" s="112" t="s">
        <v>64</v>
      </c>
      <c r="G14" s="112" t="s">
        <v>65</v>
      </c>
      <c r="H14" s="112" t="s">
        <v>66</v>
      </c>
      <c r="I14" s="112" t="s">
        <v>67</v>
      </c>
      <c r="J14" s="112" t="s">
        <v>68</v>
      </c>
    </row>
    <row r="15" s="95" customFormat="1" ht="50" customHeight="1" spans="1:10">
      <c r="A15" s="114">
        <v>1</v>
      </c>
      <c r="B15" s="114" t="s">
        <v>477</v>
      </c>
      <c r="C15" s="114" t="s">
        <v>478</v>
      </c>
      <c r="D15" s="114" t="s">
        <v>479</v>
      </c>
      <c r="E15" s="113" t="s">
        <v>480</v>
      </c>
      <c r="F15" s="113" t="s">
        <v>481</v>
      </c>
      <c r="G15" s="113" t="s">
        <v>482</v>
      </c>
      <c r="H15" s="113" t="s">
        <v>482</v>
      </c>
      <c r="I15" s="114" t="s">
        <v>54</v>
      </c>
      <c r="J15" s="114" t="s">
        <v>49</v>
      </c>
    </row>
    <row r="16" s="95" customFormat="1" ht="50" customHeight="1" spans="1:10">
      <c r="A16" s="114">
        <v>2</v>
      </c>
      <c r="B16" s="114" t="s">
        <v>477</v>
      </c>
      <c r="C16" s="114" t="s">
        <v>478</v>
      </c>
      <c r="D16" s="114" t="s">
        <v>483</v>
      </c>
      <c r="E16" s="113" t="s">
        <v>484</v>
      </c>
      <c r="F16" s="113" t="s">
        <v>316</v>
      </c>
      <c r="G16" s="113" t="s">
        <v>317</v>
      </c>
      <c r="H16" s="113" t="s">
        <v>317</v>
      </c>
      <c r="I16" s="114" t="s">
        <v>56</v>
      </c>
      <c r="J16" s="114" t="s">
        <v>49</v>
      </c>
    </row>
    <row r="17" s="95" customFormat="1" ht="50" customHeight="1" spans="1:10">
      <c r="A17" s="114">
        <v>3</v>
      </c>
      <c r="B17" s="114" t="s">
        <v>477</v>
      </c>
      <c r="C17" s="114" t="s">
        <v>478</v>
      </c>
      <c r="D17" s="114" t="s">
        <v>485</v>
      </c>
      <c r="E17" s="113" t="s">
        <v>486</v>
      </c>
      <c r="F17" s="113" t="s">
        <v>441</v>
      </c>
      <c r="G17" s="113" t="s">
        <v>317</v>
      </c>
      <c r="H17" s="113" t="s">
        <v>83</v>
      </c>
      <c r="I17" s="114" t="s">
        <v>58</v>
      </c>
      <c r="J17" s="114" t="s">
        <v>84</v>
      </c>
    </row>
    <row r="18" s="95" customFormat="1" ht="50" customHeight="1" spans="1:10">
      <c r="A18" s="114">
        <v>4</v>
      </c>
      <c r="B18" s="114" t="s">
        <v>477</v>
      </c>
      <c r="C18" s="114" t="s">
        <v>478</v>
      </c>
      <c r="D18" s="114" t="s">
        <v>487</v>
      </c>
      <c r="E18" s="113" t="s">
        <v>488</v>
      </c>
      <c r="F18" s="113" t="s">
        <v>444</v>
      </c>
      <c r="G18" s="113" t="s">
        <v>317</v>
      </c>
      <c r="H18" s="113" t="s">
        <v>83</v>
      </c>
      <c r="I18" s="114" t="s">
        <v>56</v>
      </c>
      <c r="J18" s="114" t="s">
        <v>84</v>
      </c>
    </row>
    <row r="19" s="95" customFormat="1" ht="50" customHeight="1" spans="3:10">
      <c r="C19"/>
      <c r="D19"/>
      <c r="E19"/>
      <c r="F19" s="115"/>
      <c r="G19" s="115"/>
      <c r="H19" s="115"/>
      <c r="I19"/>
      <c r="J19"/>
    </row>
    <row r="20" s="95" customFormat="1" ht="50" customHeight="1" spans="3:10">
      <c r="C20"/>
      <c r="D20"/>
      <c r="E20"/>
      <c r="F20" s="115"/>
      <c r="G20" s="115"/>
      <c r="H20" s="115"/>
      <c r="I20"/>
      <c r="J20"/>
    </row>
    <row r="21" s="95" customFormat="1" ht="50" customHeight="1" spans="3:10">
      <c r="C21"/>
      <c r="D21"/>
      <c r="E21"/>
      <c r="F21" s="115"/>
      <c r="G21" s="115"/>
      <c r="H21" s="115"/>
      <c r="I21"/>
      <c r="J21"/>
    </row>
    <row r="22" s="95" customFormat="1" ht="50" customHeight="1" spans="3:10">
      <c r="C22"/>
      <c r="D22"/>
      <c r="E22"/>
      <c r="F22" s="115"/>
      <c r="G22" s="115"/>
      <c r="H22" s="115"/>
      <c r="I22"/>
      <c r="J22"/>
    </row>
    <row r="23" s="95" customFormat="1" ht="50" customHeight="1" spans="3:10">
      <c r="C23"/>
      <c r="D23"/>
      <c r="E23"/>
      <c r="F23" s="115"/>
      <c r="G23" s="115"/>
      <c r="H23" s="115"/>
      <c r="I23"/>
      <c r="J23"/>
    </row>
    <row r="24" s="95" customFormat="1" ht="50" customHeight="1" spans="3:10">
      <c r="C24"/>
      <c r="D24"/>
      <c r="E24"/>
      <c r="F24" s="115"/>
      <c r="G24" s="115"/>
      <c r="H24" s="115"/>
      <c r="I24"/>
      <c r="J24"/>
    </row>
    <row r="25" s="95" customFormat="1" ht="50" customHeight="1" spans="3:10">
      <c r="C25"/>
      <c r="D25"/>
      <c r="E25"/>
      <c r="F25" s="115"/>
      <c r="G25" s="115"/>
      <c r="H25" s="115"/>
      <c r="I25"/>
      <c r="J25"/>
    </row>
    <row r="26" s="95" customFormat="1" spans="3:10">
      <c r="C26"/>
      <c r="D26"/>
      <c r="E26"/>
      <c r="F26" s="115"/>
      <c r="G26" s="115"/>
      <c r="H26" s="115"/>
      <c r="I26"/>
      <c r="J26"/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J6:K6"/>
    <mergeCell ref="B8:D8"/>
    <mergeCell ref="B9:D9"/>
    <mergeCell ref="B10:D10"/>
    <mergeCell ref="B11:D11"/>
    <mergeCell ref="B12:D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FunctionList</vt:lpstr>
      <vt:lpstr>SanPhamDTO</vt:lpstr>
      <vt:lpstr>PhieunhapDTO</vt:lpstr>
      <vt:lpstr>TaikhoanDTO</vt:lpstr>
      <vt:lpstr>SanPhamDAO</vt:lpstr>
      <vt:lpstr>PhieunhapDAO</vt:lpstr>
      <vt:lpstr>TaikhoanDAO</vt:lpstr>
      <vt:lpstr>SanPhamBUS</vt:lpstr>
      <vt:lpstr>PhieunhapBUS</vt:lpstr>
      <vt:lpstr>NhaSanXuatDTO</vt:lpstr>
      <vt:lpstr>NhaSanXuatBUS</vt:lpstr>
      <vt:lpstr>NhaSanXuatDAO</vt:lpstr>
      <vt:lpstr>NhaCungCapDTO</vt:lpstr>
      <vt:lpstr>NhaCungCapBUS</vt:lpstr>
      <vt:lpstr>NhaCungCapDAO</vt:lpstr>
      <vt:lpstr>NhanVienDTO</vt:lpstr>
      <vt:lpstr>NhanVienBUS</vt:lpstr>
      <vt:lpstr>NhanVienDAO</vt:lpstr>
      <vt:lpstr>LoaiSanPhamDTO</vt:lpstr>
      <vt:lpstr>LoaiSanPhamBUS</vt:lpstr>
      <vt:lpstr>LoaiSanPhamDAO</vt:lpstr>
      <vt:lpstr>KhachHangDTO</vt:lpstr>
      <vt:lpstr>KhachHangDAO</vt:lpstr>
      <vt:lpstr>HoaDonDTO</vt:lpstr>
      <vt:lpstr>HoaDonBUS</vt:lpstr>
      <vt:lpstr>HoaDonDAO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2021-04-25T07:53:00Z</dcterms:created>
  <dcterms:modified xsi:type="dcterms:W3CDTF">2021-05-12T17:48:02Z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