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hoid\Downloads\"/>
    </mc:Choice>
  </mc:AlternateContent>
  <xr:revisionPtr revIDLastSave="0" documentId="13_ncr:1_{F4D96B45-9C89-42C4-9118-46A896D42B4B}" xr6:coauthVersionLast="47" xr6:coauthVersionMax="47" xr10:uidLastSave="{00000000-0000-0000-0000-000000000000}"/>
  <bookViews>
    <workbookView xWindow="13050" yWindow="15" windowWidth="25245" windowHeight="20820" firstSheet="2" activeTab="5" xr2:uid="{00000000-000D-0000-FFFF-FFFF00000000}"/>
  </bookViews>
  <sheets>
    <sheet name="Crowdfunding" sheetId="1" r:id="rId1"/>
    <sheet name="Parent-Category Outcomes" sheetId="2" r:id="rId2"/>
    <sheet name="Sub-Category Outcomes" sheetId="3" r:id="rId3"/>
    <sheet name="Date Outcomes" sheetId="16" r:id="rId4"/>
    <sheet name="Crowfunding Goal Analysis" sheetId="17" r:id="rId5"/>
    <sheet name="Bonus Statistical Analysis" sheetId="20" r:id="rId6"/>
  </sheet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0" l="1"/>
  <c r="D8" i="20"/>
  <c r="D7" i="20"/>
  <c r="D6" i="20"/>
  <c r="D5" i="20"/>
  <c r="B9" i="20"/>
  <c r="B8" i="20"/>
  <c r="B7" i="20"/>
  <c r="G2" i="20" a="1"/>
  <c r="G2" i="20"/>
  <c r="F2" i="20" a="1"/>
  <c r="F2" i="20"/>
  <c r="B6" i="20"/>
  <c r="B5" i="20"/>
  <c r="A2" i="20"/>
  <c r="B2" i="20"/>
  <c r="I2" i="1"/>
  <c r="B2" i="17"/>
  <c r="D3" i="17"/>
  <c r="B3" i="17"/>
  <c r="C3" i="17"/>
  <c r="E3" i="17"/>
  <c r="H3" i="17"/>
  <c r="D4" i="17"/>
  <c r="B4" i="17"/>
  <c r="C4" i="17"/>
  <c r="E4" i="17"/>
  <c r="H4" i="17"/>
  <c r="D5" i="17"/>
  <c r="B5" i="17"/>
  <c r="C5" i="17"/>
  <c r="E5" i="17"/>
  <c r="H5" i="17"/>
  <c r="D6" i="17"/>
  <c r="B6" i="17"/>
  <c r="C6" i="17"/>
  <c r="E6" i="17"/>
  <c r="H6" i="17"/>
  <c r="D7" i="17"/>
  <c r="B7" i="17"/>
  <c r="C7" i="17"/>
  <c r="E7" i="17"/>
  <c r="H7" i="17"/>
  <c r="D8" i="17"/>
  <c r="B8" i="17"/>
  <c r="C8" i="17"/>
  <c r="E8" i="17"/>
  <c r="H8" i="17"/>
  <c r="D9" i="17"/>
  <c r="B9" i="17"/>
  <c r="C9" i="17"/>
  <c r="E9" i="17"/>
  <c r="H9" i="17"/>
  <c r="D10" i="17"/>
  <c r="B10" i="17"/>
  <c r="C10" i="17"/>
  <c r="E10" i="17"/>
  <c r="H10" i="17"/>
  <c r="D11" i="17"/>
  <c r="B11" i="17"/>
  <c r="C11" i="17"/>
  <c r="E11" i="17"/>
  <c r="H11" i="17"/>
  <c r="D12" i="17"/>
  <c r="B12" i="17"/>
  <c r="C12" i="17"/>
  <c r="E12" i="17"/>
  <c r="H12" i="17"/>
  <c r="D13" i="17"/>
  <c r="B13" i="17"/>
  <c r="C13" i="17"/>
  <c r="E13" i="17"/>
  <c r="H13" i="17"/>
  <c r="C2" i="17"/>
  <c r="D2" i="17"/>
  <c r="E2" i="17"/>
  <c r="H2" i="17"/>
  <c r="G3" i="17"/>
  <c r="G4" i="17"/>
  <c r="G5" i="17"/>
  <c r="G6" i="17"/>
  <c r="G7" i="17"/>
  <c r="G8" i="17"/>
  <c r="G9" i="17"/>
  <c r="G10" i="17"/>
  <c r="G11" i="17"/>
  <c r="G12" i="17"/>
  <c r="G13" i="17"/>
  <c r="G2" i="17"/>
  <c r="F3" i="17"/>
  <c r="F4" i="17"/>
  <c r="F5" i="17"/>
  <c r="F6" i="17"/>
  <c r="F7" i="17"/>
  <c r="F8" i="17"/>
  <c r="F9" i="17"/>
  <c r="F10" i="17"/>
  <c r="F11" i="17"/>
  <c r="F12" i="17"/>
  <c r="F13" i="17"/>
  <c r="F2" i="17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<sst xmlns="http://schemas.openxmlformats.org/spreadsheetml/2006/main" count="6138" uniqueCount="2122">
  <si>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</si>
  <si>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</si>
  <si>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</si>
  <si>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</si>
  <si>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</si>
  <si>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</si>
  <si>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</si>
  <si>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</si>
  <si>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</si>
  <si>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</si>
  <si>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</si>
  <si>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</si>
  <si>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</si>
  <si>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</si>
  <si>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</si>
  <si>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</si>
  <si>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</si>
  <si>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</si>
  <si>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</si>
  <si>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</si>
  <si>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</si>
  <si>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</si>
  <si>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</si>
  <si>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</si>
  <si>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</si>
  <si>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</si>
  <si>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</si>
  <si>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</si>
  <si>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</si>
  <si>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</si>
  <si>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</si>
  <si>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</si>
  <si>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</si>
  <si>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</si>
  <si>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</si>
  <si>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</si>
  <si>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</si>
  <si>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</si>
  <si>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</si>
  <si>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</si>
  <si>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</si>
  <si>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</si>
  <si>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</si>
  <si>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</si>
  <si>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</si>
  <si>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</si>
  <si>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</si>
  <si>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</si>
  <si>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</si>
  <si>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</si>
  <si>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</si>
  <si>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</si>
  <si>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</si>
  <si>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</si>
  <si>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</si>
  <si>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</si>
  <si>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</si>
  <si>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</si>
  <si>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</si>
  <si>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</si>
  <si>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</si>
  <si>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</si>
  <si>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</si>
  <si>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</si>
  <si>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</si>
  <si>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</si>
  <si>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</si>
  <si>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</si>
  <si>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</si>
  <si>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</si>
  <si>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</si>
  <si>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</si>
  <si>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</si>
  <si>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</si>
  <si>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</si>
  <si>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</si>
  <si>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</si>
  <si>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</si>
  <si>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</si>
  <si>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</si>
  <si>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</si>
  <si>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</si>
  <si>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</si>
  <si>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</si>
  <si>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</si>
  <si>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</si>
  <si>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</si>
  <si>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</si>
  <si>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</si>
  <si>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</si>
  <si>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</si>
  <si>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</si>
  <si>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</si>
  <si>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</si>
  <si>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</si>
  <si>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</si>
  <si>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</si>
  <si>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</si>
  <si>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</si>
  <si>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</si>
  <si>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</si>
  <si>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</si>
  <si>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</si>
  <si>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</si>
  <si>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</si>
  <si>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</si>
  <si>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</si>
  <si>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</si>
  <si>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</si>
  <si>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</si>
  <si>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</si>
  <si>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</si>
  <si>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</si>
  <si>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</si>
  <si>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</si>
  <si>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</si>
  <si>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</si>
  <si>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</si>
  <si>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</si>
  <si>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</si>
  <si>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</si>
  <si>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</si>
  <si>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</si>
  <si>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</si>
  <si>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</si>
  <si>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</si>
  <si>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</si>
  <si>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</si>
  <si>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</si>
  <si>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</si>
  <si>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</si>
  <si>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</si>
  <si>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</si>
  <si>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</si>
  <si>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</si>
  <si>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</si>
  <si>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</si>
  <si>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</si>
  <si>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</si>
  <si>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</si>
  <si>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</si>
  <si>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</si>
  <si>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</si>
  <si>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</si>
  <si>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</si>
  <si>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</si>
  <si>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</si>
  <si>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</si>
  <si>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</si>
  <si>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</si>
  <si>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</si>
  <si>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</si>
  <si>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</si>
  <si>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</si>
  <si>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</si>
  <si>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</si>
  <si>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</si>
  <si>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</si>
  <si>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</si>
  <si>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</si>
  <si>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</si>
  <si>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</si>
  <si>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</si>
  <si>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</si>
  <si>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</si>
  <si>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</si>
  <si>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</si>
  <si>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</si>
  <si>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</si>
  <si>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</si>
  <si>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</si>
  <si>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</si>
  <si>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</si>
  <si>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</si>
  <si>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</si>
  <si>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</si>
  <si>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</si>
  <si>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</si>
  <si>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</si>
  <si>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</si>
  <si>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</si>
  <si>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</si>
  <si>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</si>
  <si>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</si>
  <si>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</si>
  <si>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</si>
  <si>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</si>
  <si>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</si>
  <si>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</si>
  <si>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</si>
  <si>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</si>
  <si>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</si>
  <si>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</si>
  <si>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</si>
  <si>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</si>
  <si>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</si>
  <si>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</si>
  <si>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</si>
  <si>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</si>
  <si>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</si>
  <si>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</si>
  <si>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</si>
  <si>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</si>
  <si>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</si>
  <si>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</si>
  <si>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</si>
  <si>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</si>
  <si>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</si>
  <si>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</si>
  <si>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</si>
  <si>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</si>
  <si>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</si>
  <si>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</si>
  <si>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</si>
  <si>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</si>
  <si>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</si>
  <si>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</si>
  <si>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</si>
  <si>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</si>
  <si>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</si>
  <si>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</si>
  <si>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</si>
  <si>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</si>
  <si>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</si>
  <si>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</si>
  <si>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</si>
  <si>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</si>
  <si>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</si>
  <si>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</si>
  <si>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</si>
  <si>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</si>
  <si>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</si>
  <si>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</si>
  <si>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</si>
  <si>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</si>
  <si>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</si>
  <si>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</si>
  <si>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</si>
  <si>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</si>
  <si>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</si>
  <si>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</si>
  <si>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</si>
  <si>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</si>
  <si>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</si>
  <si>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</si>
  <si>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</si>
  <si>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</si>
  <si>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</si>
  <si>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</si>
  <si>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</si>
  <si>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</si>
  <si>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</si>
  <si>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</si>
  <si>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</si>
  <si>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</si>
  <si>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</si>
  <si>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</si>
  <si>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</si>
  <si>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</si>
  <si>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</si>
  <si>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</si>
  <si>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</si>
  <si>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</si>
  <si>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</si>
  <si>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</si>
  <si>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</si>
  <si>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</si>
  <si>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</si>
  <si>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</si>
  <si>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</si>
  <si>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</si>
  <si>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</si>
  <si>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</si>
  <si>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</si>
  <si>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</si>
  <si>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</si>
  <si>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</si>
  <si>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</si>
  <si>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</si>
  <si>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</si>
  <si>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</si>
  <si>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</si>
  <si>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</si>
  <si>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</si>
  <si>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</si>
  <si>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</si>
  <si>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</si>
  <si>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</si>
  <si>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</si>
  <si>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</si>
  <si>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</si>
  <si>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</si>
  <si>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</si>
  <si>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</si>
  <si>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</si>
  <si>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</si>
  <si>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</si>
  <si>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</si>
  <si>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</si>
  <si>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</si>
  <si>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</si>
  <si>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</si>
  <si>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</si>
  <si>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</si>
  <si>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</si>
  <si>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</si>
  <si>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</si>
  <si>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</si>
  <si>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</si>
  <si>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</si>
  <si>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</si>
  <si>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</si>
  <si>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</si>
  <si>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</si>
  <si>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</si>
  <si>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</si>
  <si>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</si>
  <si>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</si>
  <si>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</si>
  <si>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</si>
  <si>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</si>
  <si>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</si>
  <si>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</si>
  <si>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</si>
  <si>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</si>
  <si>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</si>
  <si>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</si>
  <si>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</si>
  <si>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</si>
  <si>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</si>
  <si>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</si>
  <si>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</si>
  <si>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</si>
  <si>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</si>
  <si>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</si>
  <si>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</si>
  <si>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</si>
  <si>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</si>
  <si>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</si>
  <si>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</si>
  <si>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</si>
  <si>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</si>
  <si>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</si>
  <si>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</si>
  <si>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</si>
  <si>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</si>
  <si>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</si>
  <si>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</si>
  <si>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</si>
  <si>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</si>
  <si>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</si>
  <si>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</si>
  <si>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</si>
  <si>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</si>
  <si>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</si>
  <si>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</si>
  <si>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</si>
  <si>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</si>
  <si>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</si>
  <si>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</si>
  <si>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</si>
  <si>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</si>
  <si>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</si>
  <si>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</si>
  <si>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</si>
  <si>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</si>
  <si>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</si>
  <si>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</si>
  <si>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</si>
  <si>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</si>
  <si>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</si>
  <si>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</si>
  <si>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</si>
  <si>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</si>
  <si>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</si>
  <si>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</si>
  <si>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</si>
  <si>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</si>
  <si>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</si>
  <si>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</si>
  <si>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</si>
  <si>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</si>
  <si>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</si>
  <si>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</si>
  <si>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</si>
  <si>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</si>
  <si>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</si>
  <si>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</si>
  <si>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</si>
  <si>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</si>
  <si>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</si>
  <si>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</si>
  <si>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</si>
  <si>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</si>
  <si>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</si>
  <si>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</si>
  <si>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</si>
  <si>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</si>
  <si>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</si>
  <si>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</si>
  <si>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</si>
  <si>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</si>
  <si>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</si>
  <si>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</si>
  <si>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</si>
  <si>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</si>
  <si>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</si>
  <si>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</si>
  <si>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</si>
  <si>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</si>
  <si>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</si>
  <si>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</si>
  <si>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</si>
  <si>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</si>
  <si>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</si>
  <si>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</si>
  <si>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</si>
  <si>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</si>
  <si>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</si>
  <si>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</si>
  <si>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</si>
  <si>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</si>
  <si>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</si>
  <si>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</si>
  <si>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</si>
  <si>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</si>
  <si>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</si>
  <si>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</si>
  <si>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</si>
  <si>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</si>
  <si>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</si>
  <si>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</si>
  <si>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</si>
  <si>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</si>
  <si>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</si>
  <si>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</si>
  <si>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</si>
  <si>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</si>
  <si>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</si>
  <si>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</si>
  <si>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</si>
  <si>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</si>
  <si>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</si>
  <si>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</si>
  <si>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</si>
  <si>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</si>
  <si>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</si>
  <si>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</si>
  <si>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</si>
  <si>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</si>
  <si>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</si>
  <si>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</si>
  <si>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</si>
  <si>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</si>
  <si>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</si>
  <si>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</si>
  <si>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</si>
  <si>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</si>
  <si>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</si>
  <si>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</si>
  <si>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</si>
  <si>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</si>
  <si>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</si>
  <si>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</si>
  <si>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</si>
  <si>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</si>
  <si>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</si>
  <si>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</si>
  <si>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</si>
  <si>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</si>
  <si>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</si>
  <si>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</si>
  <si>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</si>
  <si>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</si>
  <si>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</si>
  <si>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</si>
  <si>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</si>
  <si>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</si>
  <si>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</si>
  <si>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</si>
  <si>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</si>
  <si>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</si>
  <si>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</si>
  <si>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</si>
  <si>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</si>
  <si>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</si>
  <si>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</si>
  <si>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</si>
  <si>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</si>
  <si>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</si>
  <si>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</si>
  <si>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</si>
  <si>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</si>
  <si>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</si>
  <si>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</si>
  <si>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</si>
  <si>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</si>
  <si>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</si>
  <si>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</si>
  <si>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</si>
  <si>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</si>
  <si>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</si>
  <si>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</si>
  <si>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</si>
  <si>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</si>
  <si>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</si>
  <si>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</si>
  <si>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</si>
  <si>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</si>
  <si>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</si>
  <si>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</si>
  <si>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</si>
  <si>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</si>
  <si>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</si>
  <si>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</si>
  <si>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</si>
  <si>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</si>
  <si>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</si>
  <si>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</si>
  <si>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</si>
  <si>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</si>
  <si>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</si>
  <si>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</si>
  <si>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</si>
  <si>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</si>
  <si>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</si>
  <si>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</si>
  <si>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</si>
  <si>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</si>
  <si>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</si>
  <si>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</si>
  <si>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</si>
  <si>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</si>
  <si>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</si>
  <si>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</si>
  <si>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</si>
  <si>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</si>
  <si>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</si>
  <si>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</si>
  <si>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</si>
  <si>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</si>
  <si>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</si>
  <si>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</si>
  <si>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</si>
  <si>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</si>
  <si>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</si>
  <si>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</si>
  <si>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</si>
  <si>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</si>
  <si>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</si>
  <si>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</si>
  <si>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</si>
  <si>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</si>
  <si>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</si>
  <si>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</si>
  <si>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</si>
  <si>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</si>
  <si>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</si>
  <si>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</si>
  <si>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</si>
  <si>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</si>
  <si>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</si>
  <si>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</si>
  <si>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</si>
  <si>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</si>
  <si>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</si>
  <si>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</si>
  <si>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</si>
  <si>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</si>
  <si>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</si>
  <si>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</si>
  <si>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</si>
  <si>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</si>
  <si>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</si>
  <si>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</si>
  <si>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</si>
  <si>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</si>
  <si>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</si>
  <si>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</si>
  <si>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</si>
  <si>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</si>
  <si>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</si>
  <si>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</si>
  <si>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</si>
  <si>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</si>
  <si>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</si>
  <si>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</si>
  <si>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</si>
  <si>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</si>
  <si>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</si>
  <si>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</si>
  <si>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</si>
  <si>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</si>
  <si>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</si>
  <si>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</si>
  <si>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</si>
  <si>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</si>
  <si>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</si>
  <si>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</si>
  <si>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</si>
  <si>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</si>
  <si>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</si>
  <si>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</si>
  <si>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</si>
  <si>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</si>
  <si>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</si>
  <si>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</si>
  <si>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</si>
  <si>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</si>
  <si>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</si>
  <si>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</si>
  <si>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</si>
  <si>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</si>
  <si>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</si>
  <si>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</si>
  <si>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</si>
  <si>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</si>
  <si>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</si>
  <si>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</si>
  <si>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</si>
  <si>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</si>
  <si>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</si>
  <si>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</si>
  <si>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</si>
  <si>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</si>
  <si>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</si>
  <si>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</si>
  <si>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</si>
  <si>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</si>
  <si>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</si>
  <si>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</si>
  <si>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</si>
  <si>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</si>
  <si>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</si>
  <si>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</si>
  <si>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</si>
  <si>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</si>
  <si>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</si>
  <si>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</si>
  <si>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</si>
  <si>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</si>
  <si>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</si>
  <si>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</si>
  <si>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</si>
  <si>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</si>
  <si>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</si>
  <si>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</si>
  <si>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</si>
  <si>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</si>
  <si>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</si>
  <si>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</si>
  <si>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</si>
  <si>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</si>
  <si>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</si>
  <si>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</si>
  <si>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</si>
  <si>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</si>
  <si>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</si>
  <si>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</si>
  <si>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</si>
  <si>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</si>
  <si>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</si>
  <si>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</si>
  <si>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</si>
  <si>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</si>
  <si>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</si>
  <si>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</si>
  <si>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</si>
  <si>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</si>
  <si>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</si>
  <si>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</si>
  <si>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</si>
  <si>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</si>
  <si>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</si>
  <si>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</si>
  <si>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</si>
  <si>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</si>
  <si>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</si>
  <si>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</si>
  <si>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</si>
  <si>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</si>
  <si>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</si>
  <si>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</si>
  <si>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</si>
  <si>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</si>
  <si>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</si>
  <si>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</si>
  <si>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</si>
  <si>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</si>
  <si>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</si>
  <si>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</si>
  <si>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</si>
  <si>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</si>
  <si>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</si>
  <si>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</si>
  <si>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</si>
  <si>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</si>
  <si>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</si>
  <si>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</si>
  <si>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</si>
  <si>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</si>
  <si>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</si>
  <si>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</si>
  <si>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</si>
  <si>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</si>
  <si>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</si>
  <si>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</si>
  <si>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</si>
  <si>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</si>
  <si>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</si>
  <si>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</si>
  <si>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</si>
  <si>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</si>
  <si>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</si>
  <si>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</si>
  <si>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</si>
  <si>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</si>
  <si>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</si>
  <si>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</si>
  <si>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</si>
  <si>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</si>
  <si>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</si>
  <si>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</si>
  <si>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</si>
  <si>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</si>
  <si>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</si>
  <si>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</si>
  <si>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</si>
  <si>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</si>
  <si>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</si>
  <si>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</si>
  <si>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</si>
  <si>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</si>
  <si>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</si>
  <si>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</si>
  <si>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</si>
  <si>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</si>
  <si>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</si>
  <si>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</si>
  <si>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</si>
  <si>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</si>
  <si>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</si>
  <si>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</si>
  <si>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</si>
  <si>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</si>
  <si>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</si>
  <si>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</si>
  <si>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</si>
  <si>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</si>
  <si>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</si>
  <si>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</si>
  <si>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</si>
  <si>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</si>
  <si>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</si>
  <si>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</si>
  <si>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</si>
  <si>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</si>
  <si>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</si>
  <si>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</si>
  <si>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</si>
  <si>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</si>
  <si>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</si>
  <si>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</si>
  <si>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</si>
  <si>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</si>
  <si>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</si>
  <si>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</si>
  <si>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</si>
  <si>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</si>
  <si>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</si>
  <si>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</si>
  <si>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</si>
  <si>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</si>
  <si>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</si>
  <si>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</si>
  <si>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</si>
  <si>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</si>
  <si>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</si>
  <si>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</si>
  <si>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</si>
  <si>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</si>
  <si>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</si>
  <si>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</si>
  <si>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</si>
  <si>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</si>
  <si>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</si>
  <si>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</si>
  <si>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</si>
  <si>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</si>
  <si>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</si>
  <si>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</si>
  <si>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</si>
  <si>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</si>
  <si>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</si>
  <si>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</si>
  <si>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</si>
  <si>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</si>
  <si>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</si>
  <si>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</si>
  <si>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</si>
  <si>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</si>
  <si>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</si>
  <si>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</si>
  <si>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</si>
  <si>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</si>
  <si>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</si>
  <si>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</si>
  <si>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</si>
  <si>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</si>
  <si>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</si>
  <si>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</si>
  <si>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</si>
  <si>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</si>
  <si>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</si>
  <si>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</si>
  <si>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</si>
  <si>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</si>
  <si>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</si>
  <si>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</si>
  <si>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</si>
  <si>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</si>
  <si>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</si>
  <si>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</si>
  <si>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</si>
  <si>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</si>
  <si>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</si>
  <si>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</si>
  <si>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</si>
  <si>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</si>
  <si>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</si>
  <si>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</si>
  <si>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</si>
  <si>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</si>
  <si>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</si>
  <si>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</si>
  <si>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</si>
  <si>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</si>
  <si>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</si>
  <si>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</si>
  <si>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</si>
  <si>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</si>
  <si>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</si>
  <si>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</si>
  <si>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</si>
  <si>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</si>
  <si>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</si>
  <si>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</si>
  <si>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</si>
  <si>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</si>
  <si>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</si>
  <si>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</si>
  <si>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</si>
  <si>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</si>
  <si>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</si>
  <si>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</si>
  <si>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</si>
  <si>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</si>
  <si>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</si>
  <si>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</si>
  <si>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</si>
  <si>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</si>
  <si>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</si>
  <si>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</si>
  <si>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</si>
  <si>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</si>
  <si>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</si>
  <si>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</si>
  <si>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</si>
  <si>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</si>
  <si>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</si>
  <si>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</si>
  <si>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</si>
  <si>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</si>
  <si>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</si>
  <si>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</si>
  <si>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</si>
  <si>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</si>
  <si>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</si>
  <si>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</si>
  <si>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</si>
  <si>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</si>
  <si>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</si>
  <si>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</si>
  <si>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</si>
  <si>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</si>
  <si>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</si>
  <si>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</si>
  <si>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</si>
  <si>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</si>
  <si>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</si>
  <si>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</si>
  <si>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</si>
  <si>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</si>
  <si>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</si>
  <si>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</si>
  <si>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</si>
  <si>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</si>
  <si>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</si>
  <si>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</si>
  <si>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</si>
  <si>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</si>
  <si>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</si>
  <si>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</si>
  <si>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</si>
  <si>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</si>
  <si>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</si>
  <si>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</si>
  <si>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</si>
  <si>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</si>
  <si>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</si>
  <si>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</si>
  <si>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</si>
  <si>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</si>
  <si>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</si>
  <si>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</si>
  <si>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</si>
  <si>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</si>
  <si>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</si>
  <si>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</si>
  <si>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</si>
  <si>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</si>
  <si>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</si>
  <si>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</si>
  <si>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</si>
  <si>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</si>
  <si>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</si>
  <si>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</si>
  <si>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</si>
  <si>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</si>
  <si>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</si>
  <si>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</si>
  <si>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</si>
  <si>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</si>
  <si>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</si>
  <si>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</si>
  <si>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</si>
  <si>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</si>
  <si>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</si>
  <si>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</si>
  <si>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</si>
  <si>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</si>
  <si>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</si>
  <si>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</si>
  <si>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</si>
  <si>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</si>
  <si>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</si>
  <si>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</si>
  <si>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</si>
  <si>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</si>
  <si>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</si>
  <si>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</si>
  <si>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</si>
  <si>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</si>
  <si>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</si>
  <si>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</si>
  <si>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</si>
  <si>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</si>
  <si>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</si>
  <si>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</si>
  <si>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</si>
  <si>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</si>
  <si>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</si>
  <si>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</si>
  <si>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</si>
  <si>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</si>
  <si>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</si>
  <si>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</si>
  <si>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</si>
  <si>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</si>
  <si>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</si>
  <si>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</si>
  <si>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</si>
  <si>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</si>
  <si>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</si>
  <si>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</si>
  <si>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</si>
  <si>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</si>
  <si>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</si>
  <si>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</si>
  <si>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</si>
  <si>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</si>
  <si>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</si>
  <si>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</si>
  <si>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</si>
  <si>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</si>
  <si>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</si>
  <si>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</si>
  <si>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</si>
  <si>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</si>
  <si>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</si>
  <si>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</si>
  <si>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</si>
  <si>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</si>
  <si>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</si>
  <si>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</si>
  <si>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</si>
  <si>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</si>
  <si>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</si>
  <si>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</si>
  <si>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</si>
  <si>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</si>
  <si>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</si>
  <si>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</si>
  <si>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</si>
  <si>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</si>
  <si>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</si>
  <si>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</si>
  <si>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</si>
  <si>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</si>
  <si>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</si>
  <si>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</si>
  <si>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</si>
  <si>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</si>
  <si>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</si>
  <si>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</si>
  <si>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</si>
  <si>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</si>
  <si>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</si>
  <si>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</si>
  <si>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</si>
  <si>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</si>
  <si>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</si>
  <si>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</si>
  <si>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</si>
  <si>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</si>
  <si>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</si>
  <si>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</si>
  <si>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</si>
  <si>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</si>
  <si>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</si>
  <si>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</si>
  <si>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</si>
  <si>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</si>
  <si>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</si>
  <si>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</si>
  <si>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</si>
  <si>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</si>
  <si>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</si>
  <si>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</si>
  <si>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</si>
  <si>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</si>
  <si>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</si>
  <si>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</si>
  <si>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</si>
  <si>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</si>
  <si>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</si>
  <si>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</si>
  <si>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</si>
  <si>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</si>
  <si>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</si>
  <si>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</si>
  <si>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</si>
  <si>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</si>
  <si>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</si>
  <si>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</si>
  <si>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</si>
  <si>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</si>
  <si>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</si>
  <si>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</si>
  <si>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</si>
  <si>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</si>
  <si>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</si>
  <si>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</si>
  <si>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</si>
  <si>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</si>
  <si>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</si>
  <si>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</si>
  <si>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</si>
  <si>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</si>
  <si>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</si>
  <si>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</si>
  <si>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</si>
  <si>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</si>
  <si>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</si>
  <si>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</si>
  <si>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</si>
  <si>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</si>
  <si>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</si>
  <si>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</si>
  <si>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</si>
  <si>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</si>
  <si>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</si>
  <si>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</si>
  <si>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</si>
  <si>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</si>
  <si>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</si>
  <si>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</si>
  <si>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</si>
  <si>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</si>
  <si>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</si>
  <si>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</si>
  <si>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</si>
  <si>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</si>
  <si>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</si>
  <si>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</si>
  <si>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</si>
  <si>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</si>
  <si>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</si>
  <si>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</si>
  <si>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</si>
  <si>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</si>
  <si>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</si>
  <si>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</si>
  <si>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</si>
  <si>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</si>
  <si>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</si>
  <si>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</si>
  <si>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</si>
  <si>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</si>
  <si>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</si>
  <si>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</si>
  <si>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</si>
  <si>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</si>
  <si>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</si>
  <si>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</si>
  <si>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</si>
  <si>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</si>
  <si>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</si>
  <si>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</si>
  <si>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</si>
  <si>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</si>
  <si>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</si>
  <si>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</si>
  <si>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</si>
  <si>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</si>
  <si>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</si>
  <si>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</si>
  <si>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</si>
  <si>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</si>
  <si>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</si>
  <si>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</si>
  <si>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</si>
  <si>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</si>
  <si>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</si>
  <si>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</si>
  <si>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</si>
  <si>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</si>
  <si>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</si>
  <si>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</si>
  <si>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</si>
  <si>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</si>
  <si>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</si>
  <si>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</si>
  <si>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</si>
  <si>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</si>
  <si>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</si>
  <si>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</si>
  <si>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</si>
  <si>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</si>
  <si>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</si>
  <si>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</si>
  <si>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</si>
  <si>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</si>
  <si>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</si>
  <si>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</si>
  <si>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</si>
  <si>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</si>
  <si>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</si>
  <si>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</si>
  <si>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</si>
  <si>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</si>
  <si>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</si>
  <si>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</si>
  <si>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</si>
  <si>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</si>
  <si>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</si>
  <si>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</si>
  <si>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</si>
  <si>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</si>
  <si>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</si>
  <si>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</si>
  <si>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</si>
  <si>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</si>
  <si>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</si>
  <si>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</si>
  <si>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</si>
  <si>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</si>
  <si>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</si>
  <si>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</si>
  <si>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</si>
  <si>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</si>
  <si>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</si>
  <si>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</si>
  <si>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</si>
  <si>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</si>
  <si>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</si>
  <si>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</si>
  <si>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</si>
  <si>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</si>
  <si>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</si>
  <si>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</si>
  <si>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</si>
  <si>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</si>
  <si>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</si>
  <si>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</si>
  <si>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</si>
  <si>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</si>
  <si>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</si>
  <si>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</si>
  <si>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</si>
  <si>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</si>
  <si>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</si>
  <si>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</si>
  <si>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</si>
  <si>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</si>
  <si>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</si>
  <si>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</si>
  <si>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</si>
  <si>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</si>
  <si>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</si>
  <si>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</si>
  <si>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</si>
  <si>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</si>
  <si>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</si>
  <si>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</si>
  <si>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</si>
  <si>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</si>
  <si>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</si>
  <si>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</si>
  <si>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</si>
  <si>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</si>
  <si>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</si>
  <si>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</si>
  <si>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</si>
  <si>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</si>
  <si>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</si>
  <si>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</si>
  <si>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</si>
  <si>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</si>
  <si>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</si>
  <si>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</si>
  <si>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</si>
  <si>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</si>
  <si>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</si>
  <si>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</si>
  <si>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</si>
  <si>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</si>
  <si>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</si>
  <si>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</si>
  <si>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</si>
  <si>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</si>
  <si>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</si>
  <si>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</si>
  <si>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</si>
  <si>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</si>
  <si>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</si>
  <si>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</si>
  <si>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</si>
  <si>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</si>
  <si>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</si>
  <si>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</si>
  <si>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</si>
  <si>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</si>
  <si>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</si>
  <si>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</si>
  <si>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</si>
  <si>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</si>
  <si>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</si>
  <si>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</si>
  <si>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</si>
  <si>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</si>
  <si>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</si>
  <si>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</si>
  <si>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</si>
  <si>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</si>
  <si>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</si>
  <si>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</si>
  <si>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</si>
  <si>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</si>
  <si>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</si>
  <si>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</si>
  <si>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</si>
  <si>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</si>
  <si>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</si>
  <si>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</si>
  <si>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</si>
  <si>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</si>
  <si>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</si>
  <si>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</si>
  <si>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</si>
  <si>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</si>
  <si>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</si>
  <si>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</si>
  <si>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</si>
  <si>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</si>
  <si>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</si>
  <si>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</si>
  <si>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</si>
  <si>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</si>
  <si>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</si>
  <si>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</si>
  <si>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</si>
  <si>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</si>
  <si>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</si>
  <si>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</si>
  <si>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</si>
  <si>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</si>
  <si>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</si>
  <si>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</si>
  <si>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</si>
  <si>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</si>
  <si>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</si>
  <si>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</si>
  <si>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</si>
  <si>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</si>
  <si>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</si>
  <si>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</si>
  <si>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</si>
  <si>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</si>
  <si>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</si>
  <si>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</si>
  <si>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</si>
  <si>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</si>
  <si>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</si>
  <si>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</si>
  <si>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</si>
  <si>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</si>
  <si>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</si>
  <si>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</si>
  <si>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</si>
  <si>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</si>
  <si>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</si>
  <si>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</si>
  <si>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</si>
  <si>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</si>
  <si>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</si>
  <si>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</si>
  <si>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</si>
  <si>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</si>
  <si>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</si>
  <si>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</si>
  <si>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</si>
  <si>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</si>
  <si>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</si>
  <si>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</si>
  <si>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</si>
  <si>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</si>
  <si>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</si>
  <si>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</si>
  <si>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</si>
  <si>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</si>
  <si>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</si>
  <si>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</si>
  <si>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</si>
  <si>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</si>
  <si>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</si>
  <si>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</si>
  <si>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</si>
  <si>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</si>
  <si>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</si>
  <si>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</si>
  <si>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</si>
  <si>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</si>
  <si>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</si>
  <si>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</si>
  <si>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</si>
  <si>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</si>
  <si>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</si>
  <si>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</si>
  <si>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</si>
  <si>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</si>
  <si>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</si>
  <si>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</si>
  <si>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</si>
  <si>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</si>
  <si>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</si>
  <si>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</si>
  <si>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</si>
  <si>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</si>
  <si>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</si>
  <si>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</si>
  <si>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</si>
  <si>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</si>
  <si>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</si>
  <si>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</si>
  <si>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</si>
  <si>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</si>
  <si>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</si>
  <si>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</si>
  <si>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</si>
  <si>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</si>
  <si>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</si>
  <si>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</si>
  <si>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</si>
  <si>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</si>
  <si>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</si>
  <si>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</si>
  <si>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</si>
  <si>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</si>
  <si>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</si>
  <si>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</si>
  <si>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</si>
  <si>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</si>
  <si>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</si>
  <si>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</si>
  <si>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</si>
  <si>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</si>
  <si>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</si>
  <si>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</si>
  <si>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</si>
  <si>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</si>
  <si>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</si>
  <si>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</si>
  <si>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</si>
  <si>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</si>
  <si>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</si>
  <si>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</si>
  <si>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</si>
  <si>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</si>
  <si>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</si>
  <si>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</si>
  <si>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</si>
  <si>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</si>
  <si>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</si>
  <si>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</si>
  <si>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</si>
  <si>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</si>
  <si>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</si>
  <si>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</si>
  <si>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</si>
  <si>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</si>
  <si>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</si>
  <si>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</si>
  <si>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</si>
  <si>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</si>
  <si>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</si>
  <si>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</si>
  <si>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</si>
  <si>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</si>
  <si>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</si>
  <si>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</si>
  <si>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</si>
  <si>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</si>
  <si>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</si>
  <si>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</si>
  <si>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</si>
  <si>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</si>
  <si>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</si>
  <si>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</si>
  <si>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</si>
  <si>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</si>
  <si>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</si>
  <si>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</si>
  <si>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</si>
  <si>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</si>
  <si>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</si>
  <si>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</si>
  <si>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</si>
  <si>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</si>
  <si>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</si>
  <si>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</si>
  <si>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</si>
  <si>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</si>
  <si>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</si>
  <si>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</si>
  <si>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</si>
  <si>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</si>
  <si>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</si>
  <si>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</si>
  <si>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</si>
  <si>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</si>
  <si>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</si>
  <si>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</si>
  <si>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</si>
  <si>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</si>
  <si>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</si>
  <si>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</si>
  <si>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</si>
  <si>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</si>
  <si>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</si>
  <si>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</si>
  <si>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</si>
  <si>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</si>
  <si>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</si>
  <si>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</si>
  <si>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</si>
  <si>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</si>
  <si>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</si>
  <si>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</si>
  <si>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</si>
  <si>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</si>
  <si>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</si>
  <si>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</si>
  <si>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</si>
  <si>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</si>
  <si>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</si>
  <si>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</si>
  <si>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</si>
  <si>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</si>
  <si>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</si>
  <si>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</si>
  <si>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</si>
  <si>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</si>
  <si>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</si>
  <si>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</si>
  <si>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</si>
  <si>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</si>
  <si>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</si>
  <si>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</si>
  <si>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</si>
  <si>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</si>
  <si>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</si>
  <si>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</si>
  <si>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</si>
  <si>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</si>
  <si>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</si>
  <si>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</si>
  <si>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</si>
  <si>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</si>
  <si>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</si>
  <si>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</si>
  <si>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</si>
  <si>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</si>
  <si>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</si>
  <si>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</si>
  <si>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</si>
  <si>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</si>
  <si>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</si>
  <si>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</si>
  <si>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</si>
  <si>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</si>
  <si>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</si>
  <si>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</si>
  <si>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</si>
  <si>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</si>
  <si>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</si>
  <si>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</si>
  <si>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</si>
  <si>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</si>
  <si>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</si>
  <si>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</si>
  <si>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</si>
  <si>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</si>
  <si>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</si>
  <si>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</si>
  <si>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</si>
  <si>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</si>
  <si>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</si>
  <si>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</si>
  <si>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</si>
  <si>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</si>
  <si>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</si>
  <si>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</si>
  <si>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</si>
  <si>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</si>
  <si>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</si>
  <si>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</si>
  <si>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</si>
  <si>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</si>
  <si>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</si>
  <si>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</si>
  <si>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</si>
  <si>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</si>
  <si>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</si>
  <si>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</si>
  <si>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</si>
  <si>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</si>
  <si>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</si>
  <si>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</si>
  <si>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</si>
  <si>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</si>
  <si>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</si>
  <si>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</si>
  <si>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</si>
  <si>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</si>
  <si>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</si>
  <si>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</si>
  <si>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</si>
  <si>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</si>
  <si>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</si>
  <si>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</si>
  <si>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</si>
  <si>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</si>
  <si>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</si>
  <si>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</si>
  <si>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</si>
  <si>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</si>
  <si>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</si>
  <si>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</si>
  <si>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</si>
  <si>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</si>
  <si>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</si>
  <si>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</si>
  <si>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</si>
  <si>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</si>
  <si>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</si>
  <si>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</si>
  <si>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</si>
  <si>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</si>
  <si>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</si>
  <si>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</si>
  <si>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</si>
  <si>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</si>
  <si>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</si>
  <si>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</si>
  <si>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</si>
  <si>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</si>
  <si>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</si>
  <si>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</si>
  <si>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</si>
  <si>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</si>
  <si>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</si>
  <si>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</si>
  <si>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</si>
  <si>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</si>
  <si>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</si>
  <si>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</si>
  <si>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</si>
  <si>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</si>
  <si>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</si>
  <si>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</si>
  <si>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</si>
  <si>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</si>
  <si>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</si>
  <si>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</si>
  <si>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</si>
  <si>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</si>
  <si>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</si>
  <si>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</si>
  <si>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</si>
  <si>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</si>
  <si>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</si>
  <si>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</si>
  <si>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</si>
  <si>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</si>
  <si>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</si>
  <si>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</si>
  <si>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</si>
  <si>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</si>
  <si>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</si>
  <si>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</si>
  <si>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</si>
  <si>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</si>
  <si>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</si>
  <si>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</si>
  <si>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</si>
  <si>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</si>
  <si>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</si>
  <si>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</si>
  <si>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</si>
  <si>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</si>
  <si>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</si>
  <si>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</si>
  <si>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</si>
  <si>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</si>
  <si>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</si>
  <si>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</si>
  <si>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</si>
  <si>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</si>
  <si>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</si>
  <si>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</si>
  <si>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</si>
  <si>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</si>
  <si>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</si>
  <si>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</si>
  <si>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</si>
  <si>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</si>
  <si>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</si>
  <si>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</si>
  <si>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</si>
  <si>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</si>
  <si>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</si>
  <si>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</si>
  <si>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</si>
  <si>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</si>
  <si>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</si>
  <si>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</si>
  <si>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</si>
  <si>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</si>
  <si>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</si>
  <si>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</si>
  <si>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</si>
  <si>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</si>
  <si>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</si>
  <si>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</si>
  <si>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</si>
  <si>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</si>
  <si>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</si>
  <si>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</si>
  <si>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</si>
  <si>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</si>
  <si>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</si>
  <si>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</si>
  <si>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</si>
  <si>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</si>
  <si>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</si>
  <si>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</si>
  <si>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</si>
  <si>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</si>
  <si>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</si>
  <si>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</si>
  <si>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</si>
  <si>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</si>
  <si>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</si>
  <si>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</si>
  <si>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</si>
  <si>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</si>
  <si>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</si>
  <si>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</si>
  <si>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</si>
  <si>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</si>
  <si>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</si>
  <si>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</si>
  <si>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</si>
  <si>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</si>
  <si>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</si>
  <si>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</si>
  <si>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</si>
  <si>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</si>
  <si>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</si>
  <si>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</si>
  <si>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</si>
  <si>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</si>
  <si>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</si>
  <si>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</si>
  <si>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</si>
  <si>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</si>
  <si>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</si>
  <si>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</si>
  <si>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</si>
  <si>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</si>
  <si>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</si>
  <si>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</si>
  <si>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</si>
  <si>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</si>
  <si>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</si>
  <si>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</si>
  <si>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</si>
  <si>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</si>
  <si>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</si>
  <si>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</si>
  <si>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</si>
  <si>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</si>
  <si>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</si>
  <si>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</si>
  <si>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</si>
  <si>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</si>
  <si>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</si>
  <si>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</si>
  <si>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</si>
  <si>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</si>
  <si>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</si>
  <si>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</si>
  <si>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</si>
  <si>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</si>
  <si>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</si>
  <si>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</si>
  <si>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</si>
  <si>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</si>
  <si>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</si>
  <si>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</si>
  <si>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</si>
  <si>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</si>
  <si>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</si>
  <si>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</si>
  <si>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</si>
  <si>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</si>
  <si>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</si>
  <si>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</si>
  <si>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</si>
  <si>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</si>
  <si>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</si>
  <si>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</si>
  <si>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</si>
  <si>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</si>
  <si>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</si>
  <si>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</si>
  <si>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</si>
  <si>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</si>
  <si>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</si>
  <si>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</si>
  <si>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</si>
  <si>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</si>
  <si>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</si>
  <si>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</si>
  <si>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</si>
  <si>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</si>
  <si>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</si>
  <si>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</si>
  <si>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</si>
  <si>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</si>
  <si>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</si>
  <si>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</si>
  <si>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</si>
  <si>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</si>
  <si>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</si>
  <si>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</si>
  <si>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</si>
  <si>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</si>
  <si>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</si>
  <si>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</si>
  <si>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</si>
  <si>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</si>
  <si>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</si>
  <si>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</si>
  <si>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</si>
  <si>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</si>
  <si>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</si>
  <si>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</si>
  <si>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</si>
  <si>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</si>
  <si>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</si>
  <si>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</si>
  <si>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</si>
  <si>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</si>
  <si>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</si>
  <si>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</si>
  <si>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</si>
  <si>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</si>
  <si>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</si>
  <si>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</si>
  <si>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</si>
  <si>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</si>
  <si>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</si>
  <si>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</si>
  <si>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</si>
  <si>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</si>
  <si>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</si>
  <si>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</si>
  <si>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</si>
  <si>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</si>
  <si>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</si>
  <si>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</si>
  <si>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</si>
  <si>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</si>
  <si>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</si>
  <si>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</si>
  <si>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</si>
  <si>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</si>
  <si>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</si>
  <si>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</si>
  <si>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</si>
  <si>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</si>
  <si>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</si>
  <si>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</si>
  <si>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</si>
  <si>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</si>
  <si>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</si>
  <si>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</si>
  <si>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</si>
  <si>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</si>
  <si>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</si>
  <si>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</si>
  <si>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</si>
  <si>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</si>
  <si>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</si>
  <si>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</si>
  <si>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</si>
  <si>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</si>
  <si>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</si>
  <si>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</si>
  <si>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</si>
  <si>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</si>
  <si>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</si>
  <si>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</si>
  <si>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</si>
  <si>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</si>
  <si>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</si>
  <si>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</si>
  <si>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</si>
  <si>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</si>
  <si>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</si>
  <si>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</si>
  <si>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</si>
  <si>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</si>
  <si>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</si>
  <si>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</si>
  <si>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</si>
  <si>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</si>
  <si>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</si>
  <si>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</si>
  <si>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</si>
  <si>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</si>
  <si>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</si>
  <si>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</si>
  <si>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</si>
  <si>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</si>
  <si>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</si>
  <si>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</si>
  <si>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</si>
  <si>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</si>
  <si>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</si>
  <si>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</si>
  <si>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</si>
  <si>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</si>
  <si>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</si>
  <si>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</si>
  <si>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</si>
  <si>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</si>
  <si>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</si>
  <si>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</si>
  <si>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</si>
  <si>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</si>
  <si>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</si>
  <si>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</si>
  <si>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</si>
  <si>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</si>
  <si>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</si>
  <si>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</si>
  <si>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</si>
  <si>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</si>
  <si>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</si>
  <si>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</si>
  <si>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</si>
  <si>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</si>
  <si>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</si>
  <si>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</si>
  <si>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</si>
  <si>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</si>
  <si>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</si>
  <si>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</si>
  <si>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</si>
  <si>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</si>
  <si>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</si>
  <si>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</si>
  <si>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</si>
  <si>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</si>
  <si>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</si>
  <si>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</si>
  <si>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</si>
  <si>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</si>
  <si>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</si>
  <si>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</si>
  <si>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</si>
  <si>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</si>
  <si>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</si>
  <si>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</si>
  <si>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</si>
  <si>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</si>
  <si>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</si>
  <si>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</si>
  <si>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</si>
  <si>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</si>
  <si>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</si>
  <si>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</si>
  <si>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</si>
  <si>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</si>
  <si>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</si>
  <si>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</si>
  <si>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</si>
  <si>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</si>
  <si>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</si>
  <si>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</si>
  <si>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</si>
  <si>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</si>
  <si>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</si>
  <si>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</si>
  <si>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</si>
  <si>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</si>
  <si>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</si>
  <si>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</si>
  <si>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</si>
  <si>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</si>
  <si>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</si>
  <si>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</si>
  <si>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</si>
  <si>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</si>
  <si>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</si>
  <si>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</si>
  <si>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</si>
  <si>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</si>
  <si>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</si>
  <si>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</si>
  <si>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</si>
  <si>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</si>
  <si>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</si>
  <si>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</si>
  <si>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</si>
  <si>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</si>
  <si>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</si>
  <si>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</si>
  <si>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</si>
  <si>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</si>
  <si>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</si>
  <si>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</si>
  <si>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</si>
  <si>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</si>
  <si>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</si>
  <si>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</si>
  <si>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</si>
  <si>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</si>
  <si>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</si>
  <si>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</si>
  <si>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</si>
  <si>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</si>
  <si>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</si>
  <si>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</si>
  <si>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</si>
  <si>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</si>
  <si>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</si>
  <si>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</si>
  <si>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</si>
  <si>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</si>
  <si>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</si>
  <si>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</si>
  <si>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</si>
  <si>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</si>
  <si>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</si>
  <si>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</si>
  <si>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</si>
  <si>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</si>
  <si>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</si>
  <si>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</si>
  <si>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</si>
  <si>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</si>
  <si>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</si>
  <si>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</si>
  <si>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</si>
  <si>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</si>
  <si>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</si>
  <si>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</si>
  <si>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</si>
  <si>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</si>
  <si>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</si>
  <si>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</si>
  <si>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</si>
  <si>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</si>
  <si>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</si>
  <si>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</si>
  <si>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</si>
  <si>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</si>
  <si>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</si>
  <si>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</si>
  <si>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</si>
  <si>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</si>
  <si>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</si>
  <si>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</si>
  <si>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</si>
  <si>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</si>
  <si>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</si>
  <si>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</si>
  <si>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</si>
  <si>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</si>
  <si>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</si>
  <si>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</si>
  <si>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</si>
  <si>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</si>
  <si>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</si>
  <si>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</si>
  <si>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</si>
  <si>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</si>
  <si>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</si>
  <si>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</si>
  <si>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</si>
  <si>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</si>
  <si>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</si>
  <si>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</si>
  <si>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</si>
  <si>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</si>
  <si>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</si>
  <si>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</si>
  <si>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</si>
  <si>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</si>
  <si>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</si>
  <si>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</si>
  <si>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</si>
  <si>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</si>
  <si>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</si>
  <si>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</si>
  <si>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</si>
  <si>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</si>
  <si>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</si>
  <si>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</si>
  <si>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</si>
  <si>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</si>
  <si>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</si>
  <si>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</si>
  <si>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</si>
  <si>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</si>
  <si>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Country Filter</t>
  </si>
  <si>
    <t>Parent-Category Filter</t>
  </si>
  <si>
    <t>Count of Parent-Category Outcomes Based on Country</t>
  </si>
  <si>
    <t>Date Created Conversion</t>
  </si>
  <si>
    <t>Date Ended Conversion</t>
  </si>
  <si>
    <t>Aug</t>
  </si>
  <si>
    <t>Oct</t>
  </si>
  <si>
    <t>Sep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</si>
  <si>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</si>
  <si>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</si>
  <si>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</si>
  <si>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</si>
  <si>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</si>
  <si>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</si>
  <si>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</si>
  <si>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</si>
  <si>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</si>
  <si>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Years Filter</t>
  </si>
  <si>
    <t>Count of Outcomes Based on Parent-Categories &amp; Years</t>
  </si>
  <si>
    <t>Parent-Category</t>
  </si>
  <si>
    <t>Count of Sub-Category Outcomes Based on Countries &amp;  Parent-Categories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</si>
  <si>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</si>
  <si>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</si>
  <si>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</si>
  <si>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</si>
  <si>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</si>
  <si>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</si>
  <si>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</si>
  <si>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</si>
  <si>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</si>
  <si>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</si>
  <si>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</si>
  <si>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</si>
  <si>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</si>
  <si>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</si>
  <si>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</si>
  <si>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</si>
  <si>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</si>
  <si>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</si>
  <si>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</si>
  <si>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Percentage Canceled</t>
  </si>
  <si>
    <t>Amount of Successful Campaign Backers</t>
  </si>
  <si>
    <t>Amount of Unsuccessful Campaign Backers</t>
  </si>
  <si>
    <t>Successful Campaigns:</t>
  </si>
  <si>
    <t>Mean Number of Backers:</t>
  </si>
  <si>
    <t>Median Number of Backers:</t>
  </si>
  <si>
    <t>Minimum Number of Backers:</t>
  </si>
  <si>
    <t>Variance Number of Backers:</t>
  </si>
  <si>
    <t>Standard Deviation of Backers:</t>
  </si>
  <si>
    <t>Campaign ID</t>
  </si>
  <si>
    <t>Successful Campaigns Backers</t>
  </si>
  <si>
    <t>Unsuccessful Campaign Backers</t>
  </si>
  <si>
    <t>Unsuccessful Campaigns: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</si>
</sst>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16" fillId="0" borderId="10" xfId="0" applyFont="1" applyBorder="1"/>
    <xf numFmtId="3" fontId="16" fillId="0" borderId="10" xfId="0" applyNumberFormat="1" applyFont="1" applyBorder="1"/>
    <xf numFmtId="0" fontId="0" fillId="0" borderId="11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4" fontId="16" fillId="0" borderId="11" xfId="0" applyNumberFormat="1" applyFont="1" applyBorder="1"/>
    <xf numFmtId="3" fontId="16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gradientFill degree="90">
          <stop position="0">
            <color rgb="FFC00000"/>
          </stop>
          <stop position="1">
            <color rgb="FFFFABAB"/>
          </stop>
        </gradientFill>
      </fill>
    </dxf>
    <dxf>
      <fill>
        <gradientFill degree="90">
          <stop position="0">
            <color theme="0"/>
          </stop>
          <stop position="1">
            <color rgb="FFCC3300"/>
          </stop>
        </gradientFill>
      </fill>
    </dxf>
    <dxf>
      <fill>
        <gradientFill degree="90">
          <stop position="0">
            <color theme="0"/>
          </stop>
          <stop position="1">
            <color rgb="FFCC9900"/>
          </stop>
        </gradientFill>
      </fill>
    </dxf>
    <dxf>
      <fill>
        <gradientFill degree="90">
          <stop position="0">
            <color theme="0"/>
          </stop>
          <stop position="1">
            <color rgb="FF99CC00"/>
          </stop>
        </gradientFill>
      </fill>
    </dxf>
    <dxf>
      <fill>
        <gradientFill degree="90">
          <stop position="0">
            <color theme="0"/>
          </stop>
          <stop position="1">
            <color rgb="FF669900"/>
          </stop>
        </gradientFill>
      </fill>
    </dxf>
    <dxf>
      <fill>
        <gradientFill degree="90">
          <stop position="0">
            <color theme="0"/>
          </stop>
          <stop position="1">
            <color rgb="FF00CC00"/>
          </stop>
        </gradientFill>
      </fill>
    </dxf>
    <dxf>
      <fill>
        <gradientFill degree="90">
          <stop position="0">
            <color theme="0"/>
          </stop>
          <stop position="1">
            <color rgb="FF00FF99"/>
          </stop>
        </gradientFill>
      </fill>
    </dxf>
    <dxf>
      <fill>
        <gradientFill degree="90">
          <stop position="0">
            <color theme="0"/>
          </stop>
          <stop position="1">
            <color rgb="FF66FFCC"/>
          </stop>
        </gradientFill>
      </fill>
    </dxf>
    <dxf>
      <fill>
        <gradientFill degree="90">
          <stop position="0">
            <color theme="0"/>
          </stop>
          <stop position="1">
            <color rgb="FF33CCFF"/>
          </stop>
        </gradientFill>
      </fill>
    </dxf>
    <dxf>
      <fill>
        <gradientFill degree="90">
          <stop position="0">
            <color theme="0"/>
          </stop>
          <stop position="1">
            <color rgb="FF6699FF"/>
          </stop>
        </gradientFill>
      </fill>
    </dxf>
    <dxf>
      <fill>
        <gradientFill degree="90">
          <stop position="0">
            <color theme="0"/>
          </stop>
          <stop position="1">
            <color rgb="FF0000FF"/>
          </stop>
        </gradientFill>
      </fill>
    </dxf>
    <dxf>
      <fill>
        <gradientFill degree="90">
          <stop position="0">
            <color theme="0"/>
          </stop>
          <stop position="1">
            <color rgb="FFCC0000"/>
          </stop>
        </gradientFill>
      </fill>
    </dxf>
    <dxf>
      <fill>
        <gradientFill degree="90">
          <stop position="0">
            <color theme="0"/>
          </stop>
          <stop position="1">
            <color rgb="FF008000"/>
          </stop>
        </gradientFill>
      </fill>
    </dxf>
    <dxf>
      <fill>
        <gradientFill degree="90">
          <stop position="0">
            <color theme="0"/>
          </stop>
          <stop position="1">
            <color rgb="FF00FFFF"/>
          </stop>
        </gradientFill>
      </fill>
    </dxf>
    <dxf>
      <fill>
        <gradientFill degree="90">
          <stop position="0">
            <color theme="0"/>
          </stop>
          <stop position="1">
            <color rgb="FF808080"/>
          </stop>
        </gradientFill>
      </fill>
    </dxf>
  </dxfs>
  <tableStyles count="0" defaultTableStyle="TableStyleMedium2" defaultPivotStyle="PivotStyleLight16"/>
  <colors>
    <mruColors>
      <color rgb="FF00FFFF"/>
      <color rgb="FF808080"/>
      <color rgb="FFCC0000"/>
      <color rgb="FF008000"/>
      <color rgb="FFDDDDDD"/>
      <color rgb="FF0000FF"/>
      <color rgb="FF6699FF"/>
      <color rgb="FF33CCFF"/>
      <color rgb="FF33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[CrowdfundingBook.xlsx]Parent-Category Outcomes!PivotTable1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Parent</a:t>
            </a:r>
            <a:r>
              <a:rPr lang="en-US" baseline="0"/>
              <a:t>-Category Outcomes Based on Countries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9-42A7-9BAC-9C2715191557}"/>
            </c:ext>
          </c:extLst>
        </c:ser>
        <c:ser>
          <c:idx val="1"/>
          <c:order val="1"/>
          <c:tx>
            <c:strRef>
              <c:f>'Parent-Category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169-42A7-9BAC-9C2715191557}"/>
            </c:ext>
          </c:extLst>
        </c:ser>
        <c:ser>
          <c:idx val="2"/>
          <c:order val="2"/>
          <c:tx>
            <c:strRef>
              <c:f>'Parent-Category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169-42A7-9BAC-9C2715191557}"/>
            </c:ext>
          </c:extLst>
        </c:ser>
        <c:ser>
          <c:idx val="3"/>
          <c:order val="3"/>
          <c:tx>
            <c:strRef>
              <c:f>'Parent-Category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'Parent-Category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169-42A7-9BAC-9C2715191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288335"/>
        <c:axId val="104286671"/>
      </c:barChart>
      <c:catAx>
        <c:axId val="10428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6671"/>
        <c:crosses val="autoZero"/>
        <c:auto val="1"/>
        <c:lblAlgn val="ctr"/>
        <c:lblOffset val="100"/>
        <c:noMultiLvlLbl val="0"/>
      </c:catAx>
      <c:valAx>
        <c:axId val="1042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Sub-Category Outcomes Based on Countries &amp; Parent-Categories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A-4105-A119-21F19ED77318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2A-4105-A119-21F19ED77318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2A-4105-A119-21F19ED77318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2A-4105-A119-21F19ED77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530703"/>
        <c:axId val="566528623"/>
      </c:barChart>
      <c:catAx>
        <c:axId val="5665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8623"/>
        <c:crosses val="autoZero"/>
        <c:auto val="1"/>
        <c:lblAlgn val="ctr"/>
        <c:lblOffset val="100"/>
        <c:noMultiLvlLbl val="0"/>
      </c:catAx>
      <c:valAx>
        <c:axId val="56652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Outcomes!PivotTable15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Date Outcomes Based on Parent-Categories &amp;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rgbClr val="00B050"/>
            </a:solidFill>
          </a:ln>
          <a:effectLst>
            <a:glow rad="139700">
              <a:srgbClr val="00B050">
                <a:alpha val="14000"/>
              </a:srgbClr>
            </a:glow>
          </a:effectLst>
        </c:spPr>
        <c:marker>
          <c:symbol val="circle"/>
          <c:size val="4"/>
          <c:spPr>
            <a:solidFill>
              <a:schemeClr val="bg1"/>
            </a:solidFill>
            <a:ln>
              <a:noFill/>
            </a:ln>
            <a:effectLst>
              <a:glow rad="139700">
                <a:srgbClr val="00B050">
                  <a:alpha val="14000"/>
                </a:srgb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rgbClr val="FF0000"/>
            </a:solidFill>
          </a:ln>
          <a:effectLst>
            <a:glow rad="139700">
              <a:srgbClr val="FF0000">
                <a:alpha val="14000"/>
              </a:srgbClr>
            </a:glow>
          </a:effectLst>
        </c:spPr>
        <c:marker>
          <c:symbol val="circle"/>
          <c:size val="4"/>
          <c:spPr>
            <a:solidFill>
              <a:schemeClr val="bg1"/>
            </a:solidFill>
            <a:ln>
              <a:noFill/>
            </a:ln>
            <a:effectLst>
              <a:glow rad="139700">
                <a:srgbClr val="FF0000">
                  <a:alpha val="14000"/>
                </a:srgb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bg2">
                <a:lumMod val="50000"/>
              </a:schemeClr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bg1"/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circle"/>
            <c:size val="4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rgbClr val="00B050">
                    <a:alpha val="14000"/>
                  </a:srgbClr>
                </a:glow>
              </a:effectLst>
            </c:spPr>
          </c:marker>
          <c:cat>
            <c:strRef>
              <c:f>'Date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B-490E-85B2-5DD5EA1E770A}"/>
            </c:ext>
          </c:extLst>
        </c:ser>
        <c:ser>
          <c:idx val="1"/>
          <c:order val="1"/>
          <c:tx>
            <c:strRef>
              <c:f>'Date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4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cat>
            <c:strRef>
              <c:f>'Date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B-490E-85B2-5DD5EA1E770A}"/>
            </c:ext>
          </c:extLst>
        </c:ser>
        <c:ser>
          <c:idx val="2"/>
          <c:order val="2"/>
          <c:tx>
            <c:strRef>
              <c:f>'Date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bg2">
                  <a:lumMod val="50000"/>
                </a:schemeClr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bg1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B-490E-85B2-5DD5EA1E7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213791"/>
        <c:axId val="688214623"/>
      </c:lineChart>
      <c:catAx>
        <c:axId val="6882137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4623"/>
        <c:crosses val="autoZero"/>
        <c:auto val="1"/>
        <c:lblAlgn val="ctr"/>
        <c:lblOffset val="100"/>
        <c:noMultiLvlLbl val="0"/>
      </c:catAx>
      <c:valAx>
        <c:axId val="6882146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054741199125565E-2"/>
          <c:y val="0.1022174204968565"/>
          <c:w val="0.94666182392997222"/>
          <c:h val="0.70806689861441741"/>
        </c:manualLayout>
      </c:layout>
      <c:lineChart>
        <c:grouping val="standard"/>
        <c:varyColors val="0"/>
        <c:ser>
          <c:idx val="4"/>
          <c:order val="4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86-4F43-92B6-53D7D9812E76}"/>
            </c:ext>
          </c:extLst>
        </c:ser>
        <c:ser>
          <c:idx val="5"/>
          <c:order val="5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2286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86-4F43-92B6-53D7D9812E76}"/>
            </c:ext>
          </c:extLst>
        </c:ser>
        <c:ser>
          <c:idx val="6"/>
          <c:order val="6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86-4F43-92B6-53D7D9812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16447"/>
        <c:axId val="6801160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486-4F43-92B6-53D7D9812E7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86-4F43-92B6-53D7D9812E7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486-4F43-92B6-53D7D9812E7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86-4F43-92B6-53D7D9812E76}"/>
                  </c:ext>
                </c:extLst>
              </c15:ser>
            </c15:filteredLineSeries>
          </c:ext>
        </c:extLst>
      </c:lineChart>
      <c:catAx>
        <c:axId val="6801164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16031"/>
        <c:crosses val="autoZero"/>
        <c:auto val="1"/>
        <c:lblAlgn val="ctr"/>
        <c:lblOffset val="100"/>
        <c:noMultiLvlLbl val="0"/>
      </c:catAx>
      <c:valAx>
        <c:axId val="6801160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1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358223172495085"/>
          <c:y val="0.90570542635658924"/>
          <c:w val="0.39176193092142553"/>
          <c:h val="5.0223565804274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15</xdr:row>
      <xdr:rowOff>52385</xdr:rowOff>
    </xdr:from>
    <xdr:to>
      <xdr:col>10</xdr:col>
      <xdr:colOff>981075</xdr:colOff>
      <xdr:row>44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63CADB-6992-9F8C-5135-EEC027E4A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3</xdr:row>
      <xdr:rowOff>33335</xdr:rowOff>
    </xdr:from>
    <xdr:to>
      <xdr:col>27</xdr:col>
      <xdr:colOff>28575</xdr:colOff>
      <xdr:row>44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A831F-B5C8-51A6-0AD4-B4D94EE8F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195261</xdr:colOff>
      <xdr:row>0</xdr:row>
      <xdr:rowOff>190498</xdr:rowOff>
    </xdr:from>
    <xdr:to>
      <xdr:col>15</xdr:col>
      <xdr:colOff>695325</xdr:colOff>
      <xdr:row>34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03D20-368E-5488-E2F6-828501F17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142875</xdr:rowOff>
    </xdr:from>
    <xdr:to>
      <xdr:col>10</xdr:col>
      <xdr:colOff>104775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C1EDA-7ABB-6176-17E8-1420A7C8F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oi Duong" refreshedDate="44898.406343750001" createdVersion="8" refreshedVersion="8" minRefreshableVersion="3" recordCount="1000" xr:uid="{538672A0-D366-49A9-A93C-232A921AD3E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 count="805">
        <n v="0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oi Duong" refreshedDate="44898.47572037037" createdVersion="8" refreshedVersion="8" minRefreshableVersion="3" recordCount="1000" xr:uid="{C572CF14-6AD7-43DD-95A7-72C6952EA4A5}">
  <cacheSource type="worksheet">
    <worksheetSource ref="B1:S1001" sheet="Crowdfunding"/>
  </cacheSource>
  <cacheFields count="20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x v="0"/>
    <x v="0"/>
    <s v="CAD"/>
    <x v="0"/>
    <x v="0"/>
    <x v="0"/>
    <x v="0"/>
    <s v="food/food trucks"/>
    <x v="0"/>
    <x v="0"/>
  </r>
  <r>
    <n v="1"/>
    <x v="1"/>
    <s v="Managed bottom-line architecture"/>
    <n v="1400"/>
    <n v="14560"/>
    <n v="1040"/>
    <x v="1"/>
    <n v="158"/>
    <x v="1"/>
    <x v="1"/>
    <s v="USD"/>
    <x v="1"/>
    <x v="1"/>
    <x v="0"/>
    <x v="1"/>
    <s v="music/rock"/>
    <x v="1"/>
    <x v="1"/>
  </r>
  <r>
    <n v="2"/>
    <x v="2"/>
    <s v="Function-based leadingedge pricing structure"/>
    <n v="108400"/>
    <n v="142523"/>
    <n v="131"/>
    <x v="1"/>
    <n v="1425"/>
    <x v="2"/>
    <x v="2"/>
    <s v="AUD"/>
    <x v="2"/>
    <x v="2"/>
    <x v="0"/>
    <x v="0"/>
    <s v="technology/web"/>
    <x v="2"/>
    <x v="2"/>
  </r>
  <r>
    <n v="3"/>
    <x v="3"/>
    <s v="Vision-oriented fresh-thinking conglomeration"/>
    <n v="4200"/>
    <n v="2477"/>
    <n v="59"/>
    <x v="0"/>
    <n v="24"/>
    <x v="3"/>
    <x v="1"/>
    <s v="USD"/>
    <x v="3"/>
    <x v="3"/>
    <x v="0"/>
    <x v="0"/>
    <s v="music/rock"/>
    <x v="1"/>
    <x v="1"/>
  </r>
  <r>
    <n v="4"/>
    <x v="4"/>
    <s v="Proactive foreground core"/>
    <n v="7600"/>
    <n v="5265"/>
    <n v="69"/>
    <x v="0"/>
    <n v="53"/>
    <x v="4"/>
    <x v="1"/>
    <s v="USD"/>
    <x v="4"/>
    <x v="4"/>
    <x v="0"/>
    <x v="0"/>
    <s v="theater/plays"/>
    <x v="3"/>
    <x v="3"/>
  </r>
  <r>
    <n v="5"/>
    <x v="5"/>
    <s v="Open-source optimizing database"/>
    <n v="7600"/>
    <n v="13195"/>
    <n v="174"/>
    <x v="1"/>
    <n v="174"/>
    <x v="5"/>
    <x v="3"/>
    <s v="DKK"/>
    <x v="5"/>
    <x v="5"/>
    <x v="0"/>
    <x v="0"/>
    <s v="theater/plays"/>
    <x v="3"/>
    <x v="3"/>
  </r>
  <r>
    <n v="6"/>
    <x v="6"/>
    <s v="Operative upward-trending algorithm"/>
    <n v="5200"/>
    <n v="1090"/>
    <n v="21"/>
    <x v="0"/>
    <n v="18"/>
    <x v="6"/>
    <x v="4"/>
    <s v="GBP"/>
    <x v="6"/>
    <x v="6"/>
    <x v="0"/>
    <x v="0"/>
    <s v="film &amp; video/documentary"/>
    <x v="4"/>
    <x v="4"/>
  </r>
  <r>
    <n v="7"/>
    <x v="7"/>
    <s v="Centralized cohesive challenge"/>
    <n v="4500"/>
    <n v="14741"/>
    <n v="328"/>
    <x v="1"/>
    <n v="227"/>
    <x v="7"/>
    <x v="3"/>
    <s v="DKK"/>
    <x v="7"/>
    <x v="7"/>
    <x v="0"/>
    <x v="0"/>
    <s v="theater/plays"/>
    <x v="3"/>
    <x v="3"/>
  </r>
  <r>
    <n v="8"/>
    <x v="8"/>
    <s v="Exclusive attitude-oriented intranet"/>
    <n v="110100"/>
    <n v="21946"/>
    <n v="20"/>
    <x v="2"/>
    <n v="708"/>
    <x v="8"/>
    <x v="3"/>
    <s v="DKK"/>
    <x v="8"/>
    <x v="8"/>
    <x v="0"/>
    <x v="0"/>
    <s v="theater/plays"/>
    <x v="3"/>
    <x v="3"/>
  </r>
  <r>
    <n v="9"/>
    <x v="9"/>
    <s v="Open-source fresh-thinking model"/>
    <n v="6200"/>
    <n v="3208"/>
    <n v="52"/>
    <x v="0"/>
    <n v="44"/>
    <x v="9"/>
    <x v="1"/>
    <s v="USD"/>
    <x v="9"/>
    <x v="9"/>
    <x v="0"/>
    <x v="0"/>
    <s v="music/electric music"/>
    <x v="1"/>
    <x v="5"/>
  </r>
  <r>
    <n v="10"/>
    <x v="10"/>
    <s v="Monitored empowering installation"/>
    <n v="5200"/>
    <n v="13838"/>
    <n v="266"/>
    <x v="1"/>
    <n v="220"/>
    <x v="10"/>
    <x v="1"/>
    <s v="USD"/>
    <x v="10"/>
    <x v="10"/>
    <x v="0"/>
    <x v="0"/>
    <s v="film &amp; video/drama"/>
    <x v="4"/>
    <x v="6"/>
  </r>
  <r>
    <n v="11"/>
    <x v="11"/>
    <s v="Grass-roots zero administration system engine"/>
    <n v="6300"/>
    <n v="3030"/>
    <n v="48"/>
    <x v="0"/>
    <n v="27"/>
    <x v="11"/>
    <x v="1"/>
    <s v="USD"/>
    <x v="11"/>
    <x v="11"/>
    <x v="0"/>
    <x v="1"/>
    <s v="theater/plays"/>
    <x v="3"/>
    <x v="3"/>
  </r>
  <r>
    <n v="12"/>
    <x v="12"/>
    <s v="Assimilated hybrid intranet"/>
    <n v="6300"/>
    <n v="5629"/>
    <n v="89"/>
    <x v="0"/>
    <n v="55"/>
    <x v="12"/>
    <x v="1"/>
    <s v="USD"/>
    <x v="12"/>
    <x v="12"/>
    <x v="0"/>
    <x v="0"/>
    <s v="film &amp; video/drama"/>
    <x v="4"/>
    <x v="6"/>
  </r>
  <r>
    <n v="13"/>
    <x v="13"/>
    <s v="Multi-tiered directional open architecture"/>
    <n v="4200"/>
    <n v="10295"/>
    <n v="245"/>
    <x v="1"/>
    <n v="98"/>
    <x v="13"/>
    <x v="1"/>
    <s v="USD"/>
    <x v="13"/>
    <x v="13"/>
    <x v="0"/>
    <x v="0"/>
    <s v="music/indie rock"/>
    <x v="1"/>
    <x v="7"/>
  </r>
  <r>
    <n v="14"/>
    <x v="14"/>
    <s v="Cloned directional synergy"/>
    <n v="28200"/>
    <n v="18829"/>
    <n v="67"/>
    <x v="0"/>
    <n v="200"/>
    <x v="14"/>
    <x v="1"/>
    <s v="USD"/>
    <x v="14"/>
    <x v="14"/>
    <x v="0"/>
    <x v="0"/>
    <s v="music/indie rock"/>
    <x v="1"/>
    <x v="7"/>
  </r>
  <r>
    <n v="15"/>
    <x v="15"/>
    <s v="Extended eco-centric pricing structure"/>
    <n v="81200"/>
    <n v="38414"/>
    <n v="47"/>
    <x v="0"/>
    <n v="452"/>
    <x v="15"/>
    <x v="1"/>
    <s v="USD"/>
    <x v="15"/>
    <x v="15"/>
    <x v="0"/>
    <x v="0"/>
    <s v="technology/wearables"/>
    <x v="2"/>
    <x v="8"/>
  </r>
  <r>
    <n v="16"/>
    <x v="16"/>
    <s v="Cross-platform systemic adapter"/>
    <n v="1700"/>
    <n v="11041"/>
    <n v="649"/>
    <x v="1"/>
    <n v="100"/>
    <x v="16"/>
    <x v="1"/>
    <s v="USD"/>
    <x v="16"/>
    <x v="16"/>
    <x v="0"/>
    <x v="0"/>
    <s v="publishing/nonfiction"/>
    <x v="5"/>
    <x v="9"/>
  </r>
  <r>
    <n v="17"/>
    <x v="17"/>
    <s v="Seamless 4thgeneration methodology"/>
    <n v="84600"/>
    <n v="134845"/>
    <n v="159"/>
    <x v="1"/>
    <n v="1249"/>
    <x v="17"/>
    <x v="1"/>
    <s v="USD"/>
    <x v="17"/>
    <x v="17"/>
    <x v="0"/>
    <x v="0"/>
    <s v="film &amp; video/animation"/>
    <x v="4"/>
    <x v="10"/>
  </r>
  <r>
    <n v="18"/>
    <x v="18"/>
    <s v="Exclusive needs-based adapter"/>
    <n v="9100"/>
    <n v="6089"/>
    <n v="67"/>
    <x v="3"/>
    <n v="135"/>
    <x v="18"/>
    <x v="1"/>
    <s v="USD"/>
    <x v="18"/>
    <x v="18"/>
    <x v="0"/>
    <x v="0"/>
    <s v="theater/plays"/>
    <x v="3"/>
    <x v="3"/>
  </r>
  <r>
    <n v="19"/>
    <x v="19"/>
    <s v="Down-sized cohesive archive"/>
    <n v="62500"/>
    <n v="30331"/>
    <n v="49"/>
    <x v="0"/>
    <n v="674"/>
    <x v="19"/>
    <x v="1"/>
    <s v="USD"/>
    <x v="19"/>
    <x v="19"/>
    <x v="0"/>
    <x v="1"/>
    <s v="theater/plays"/>
    <x v="3"/>
    <x v="3"/>
  </r>
  <r>
    <n v="20"/>
    <x v="20"/>
    <s v="Proactive composite alliance"/>
    <n v="131800"/>
    <n v="147936"/>
    <n v="112"/>
    <x v="1"/>
    <n v="1396"/>
    <x v="20"/>
    <x v="1"/>
    <s v="USD"/>
    <x v="20"/>
    <x v="20"/>
    <x v="0"/>
    <x v="0"/>
    <s v="film &amp; video/drama"/>
    <x v="4"/>
    <x v="6"/>
  </r>
  <r>
    <n v="21"/>
    <x v="21"/>
    <s v="Re-engineered intangible definition"/>
    <n v="94000"/>
    <n v="38533"/>
    <n v="41"/>
    <x v="0"/>
    <n v="558"/>
    <x v="21"/>
    <x v="1"/>
    <s v="USD"/>
    <x v="21"/>
    <x v="21"/>
    <x v="0"/>
    <x v="0"/>
    <s v="theater/plays"/>
    <x v="3"/>
    <x v="3"/>
  </r>
  <r>
    <n v="22"/>
    <x v="22"/>
    <s v="Enhanced dynamic definition"/>
    <n v="59100"/>
    <n v="75690"/>
    <n v="128"/>
    <x v="1"/>
    <n v="890"/>
    <x v="22"/>
    <x v="1"/>
    <s v="USD"/>
    <x v="22"/>
    <x v="22"/>
    <x v="0"/>
    <x v="0"/>
    <s v="theater/plays"/>
    <x v="3"/>
    <x v="3"/>
  </r>
  <r>
    <n v="23"/>
    <x v="23"/>
    <s v="Devolved next generation adapter"/>
    <n v="4500"/>
    <n v="14942"/>
    <n v="332"/>
    <x v="1"/>
    <n v="142"/>
    <x v="23"/>
    <x v="4"/>
    <s v="GBP"/>
    <x v="23"/>
    <x v="23"/>
    <x v="0"/>
    <x v="0"/>
    <s v="film &amp; video/documentary"/>
    <x v="4"/>
    <x v="4"/>
  </r>
  <r>
    <n v="24"/>
    <x v="24"/>
    <s v="Cross-platform intermediate frame"/>
    <n v="92400"/>
    <n v="104257"/>
    <n v="113"/>
    <x v="1"/>
    <n v="2673"/>
    <x v="24"/>
    <x v="1"/>
    <s v="USD"/>
    <x v="24"/>
    <x v="24"/>
    <x v="0"/>
    <x v="0"/>
    <s v="technology/wearables"/>
    <x v="2"/>
    <x v="8"/>
  </r>
  <r>
    <n v="25"/>
    <x v="25"/>
    <s v="Monitored impactful analyzer"/>
    <n v="5500"/>
    <n v="11904"/>
    <n v="216"/>
    <x v="1"/>
    <n v="163"/>
    <x v="25"/>
    <x v="1"/>
    <s v="USD"/>
    <x v="25"/>
    <x v="25"/>
    <x v="0"/>
    <x v="1"/>
    <s v="games/video games"/>
    <x v="6"/>
    <x v="11"/>
  </r>
  <r>
    <n v="26"/>
    <x v="26"/>
    <s v="Optional responsive customer loyalty"/>
    <n v="107500"/>
    <n v="51814"/>
    <n v="48"/>
    <x v="3"/>
    <n v="1480"/>
    <x v="26"/>
    <x v="1"/>
    <s v="USD"/>
    <x v="26"/>
    <x v="26"/>
    <x v="0"/>
    <x v="0"/>
    <s v="theater/plays"/>
    <x v="3"/>
    <x v="3"/>
  </r>
  <r>
    <n v="27"/>
    <x v="27"/>
    <s v="Diverse transitional migration"/>
    <n v="2000"/>
    <n v="1599"/>
    <n v="80"/>
    <x v="0"/>
    <n v="15"/>
    <x v="27"/>
    <x v="1"/>
    <s v="USD"/>
    <x v="27"/>
    <x v="27"/>
    <x v="0"/>
    <x v="0"/>
    <s v="music/rock"/>
    <x v="1"/>
    <x v="1"/>
  </r>
  <r>
    <n v="28"/>
    <x v="28"/>
    <s v="Synchronized global task-force"/>
    <n v="130800"/>
    <n v="137635"/>
    <n v="105"/>
    <x v="1"/>
    <n v="2220"/>
    <x v="28"/>
    <x v="1"/>
    <s v="USD"/>
    <x v="28"/>
    <x v="28"/>
    <x v="0"/>
    <x v="1"/>
    <s v="theater/plays"/>
    <x v="3"/>
    <x v="3"/>
  </r>
  <r>
    <n v="29"/>
    <x v="29"/>
    <s v="Focused 6thgeneration forecast"/>
    <n v="45900"/>
    <n v="150965"/>
    <n v="329"/>
    <x v="1"/>
    <n v="1606"/>
    <x v="29"/>
    <x v="5"/>
    <s v="CHF"/>
    <x v="29"/>
    <x v="29"/>
    <x v="0"/>
    <x v="0"/>
    <s v="film &amp; video/shorts"/>
    <x v="4"/>
    <x v="12"/>
  </r>
  <r>
    <n v="30"/>
    <x v="30"/>
    <s v="Down-sized analyzing challenge"/>
    <n v="9000"/>
    <n v="14455"/>
    <n v="161"/>
    <x v="1"/>
    <n v="129"/>
    <x v="30"/>
    <x v="1"/>
    <s v="USD"/>
    <x v="30"/>
    <x v="30"/>
    <x v="0"/>
    <x v="0"/>
    <s v="film &amp; video/animation"/>
    <x v="4"/>
    <x v="10"/>
  </r>
  <r>
    <n v="31"/>
    <x v="31"/>
    <s v="Progressive needs-based focus group"/>
    <n v="3500"/>
    <n v="10850"/>
    <n v="310"/>
    <x v="1"/>
    <n v="226"/>
    <x v="31"/>
    <x v="4"/>
    <s v="GBP"/>
    <x v="31"/>
    <x v="31"/>
    <x v="0"/>
    <x v="0"/>
    <s v="games/video games"/>
    <x v="6"/>
    <x v="11"/>
  </r>
  <r>
    <n v="32"/>
    <x v="32"/>
    <s v="Ergonomic 6thgeneration success"/>
    <n v="101000"/>
    <n v="87676"/>
    <n v="87"/>
    <x v="0"/>
    <n v="2307"/>
    <x v="32"/>
    <x v="6"/>
    <s v="EUR"/>
    <x v="32"/>
    <x v="32"/>
    <x v="0"/>
    <x v="0"/>
    <s v="film &amp; video/documentary"/>
    <x v="4"/>
    <x v="4"/>
  </r>
  <r>
    <n v="33"/>
    <x v="33"/>
    <s v="Exclusive interactive approach"/>
    <n v="50200"/>
    <n v="189666"/>
    <n v="378"/>
    <x v="1"/>
    <n v="5419"/>
    <x v="33"/>
    <x v="1"/>
    <s v="USD"/>
    <x v="33"/>
    <x v="33"/>
    <x v="0"/>
    <x v="0"/>
    <s v="theater/plays"/>
    <x v="3"/>
    <x v="3"/>
  </r>
  <r>
    <n v="34"/>
    <x v="34"/>
    <s v="Reverse-engineered asynchronous archive"/>
    <n v="9300"/>
    <n v="14025"/>
    <n v="151"/>
    <x v="1"/>
    <n v="165"/>
    <x v="34"/>
    <x v="1"/>
    <s v="USD"/>
    <x v="34"/>
    <x v="34"/>
    <x v="0"/>
    <x v="0"/>
    <s v="film &amp; video/documentary"/>
    <x v="4"/>
    <x v="4"/>
  </r>
  <r>
    <n v="35"/>
    <x v="35"/>
    <s v="Synergized intangible challenge"/>
    <n v="125500"/>
    <n v="188628"/>
    <n v="150"/>
    <x v="1"/>
    <n v="1965"/>
    <x v="35"/>
    <x v="3"/>
    <s v="DKK"/>
    <x v="35"/>
    <x v="35"/>
    <x v="0"/>
    <x v="1"/>
    <s v="film &amp; video/drama"/>
    <x v="4"/>
    <x v="6"/>
  </r>
  <r>
    <n v="36"/>
    <x v="36"/>
    <s v="Monitored multi-state encryption"/>
    <n v="700"/>
    <n v="1101"/>
    <n v="157"/>
    <x v="1"/>
    <n v="16"/>
    <x v="36"/>
    <x v="1"/>
    <s v="USD"/>
    <x v="36"/>
    <x v="36"/>
    <x v="0"/>
    <x v="0"/>
    <s v="theater/plays"/>
    <x v="3"/>
    <x v="3"/>
  </r>
  <r>
    <n v="37"/>
    <x v="37"/>
    <s v="Profound attitude-oriented functionalities"/>
    <n v="8100"/>
    <n v="11339"/>
    <n v="140"/>
    <x v="1"/>
    <n v="107"/>
    <x v="20"/>
    <x v="1"/>
    <s v="USD"/>
    <x v="37"/>
    <x v="37"/>
    <x v="0"/>
    <x v="1"/>
    <s v="publishing/fiction"/>
    <x v="5"/>
    <x v="13"/>
  </r>
  <r>
    <n v="38"/>
    <x v="38"/>
    <s v="Digitized client-driven database"/>
    <n v="3100"/>
    <n v="10085"/>
    <n v="325"/>
    <x v="1"/>
    <n v="134"/>
    <x v="37"/>
    <x v="1"/>
    <s v="USD"/>
    <x v="38"/>
    <x v="38"/>
    <x v="0"/>
    <x v="0"/>
    <s v="photography/photography books"/>
    <x v="7"/>
    <x v="14"/>
  </r>
  <r>
    <n v="39"/>
    <x v="39"/>
    <s v="Organized bi-directional function"/>
    <n v="9900"/>
    <n v="5027"/>
    <n v="51"/>
    <x v="0"/>
    <n v="88"/>
    <x v="38"/>
    <x v="3"/>
    <s v="DKK"/>
    <x v="39"/>
    <x v="39"/>
    <x v="0"/>
    <x v="0"/>
    <s v="theater/plays"/>
    <x v="3"/>
    <x v="3"/>
  </r>
  <r>
    <n v="40"/>
    <x v="40"/>
    <s v="Reduced stable middleware"/>
    <n v="8800"/>
    <n v="14878"/>
    <n v="169"/>
    <x v="1"/>
    <n v="198"/>
    <x v="39"/>
    <x v="1"/>
    <s v="USD"/>
    <x v="40"/>
    <x v="40"/>
    <x v="0"/>
    <x v="1"/>
    <s v="technology/wearables"/>
    <x v="2"/>
    <x v="8"/>
  </r>
  <r>
    <n v="41"/>
    <x v="41"/>
    <s v="Universal 5thgeneration neural-net"/>
    <n v="5600"/>
    <n v="11924"/>
    <n v="213"/>
    <x v="1"/>
    <n v="111"/>
    <x v="40"/>
    <x v="6"/>
    <s v="EUR"/>
    <x v="41"/>
    <x v="41"/>
    <x v="0"/>
    <x v="1"/>
    <s v="music/rock"/>
    <x v="1"/>
    <x v="1"/>
  </r>
  <r>
    <n v="42"/>
    <x v="42"/>
    <s v="Virtual uniform frame"/>
    <n v="1800"/>
    <n v="7991"/>
    <n v="444"/>
    <x v="1"/>
    <n v="222"/>
    <x v="41"/>
    <x v="1"/>
    <s v="USD"/>
    <x v="42"/>
    <x v="42"/>
    <x v="0"/>
    <x v="0"/>
    <s v="food/food trucks"/>
    <x v="0"/>
    <x v="0"/>
  </r>
  <r>
    <n v="43"/>
    <x v="43"/>
    <s v="Profound explicit paradigm"/>
    <n v="90200"/>
    <n v="167717"/>
    <n v="186"/>
    <x v="1"/>
    <n v="6212"/>
    <x v="42"/>
    <x v="1"/>
    <s v="USD"/>
    <x v="43"/>
    <x v="43"/>
    <x v="0"/>
    <x v="0"/>
    <s v="publishing/radio &amp; podcasts"/>
    <x v="5"/>
    <x v="15"/>
  </r>
  <r>
    <n v="44"/>
    <x v="44"/>
    <s v="Visionary real-time groupware"/>
    <n v="1600"/>
    <n v="10541"/>
    <n v="659"/>
    <x v="1"/>
    <n v="98"/>
    <x v="43"/>
    <x v="3"/>
    <s v="DKK"/>
    <x v="44"/>
    <x v="44"/>
    <x v="0"/>
    <x v="0"/>
    <s v="publishing/fiction"/>
    <x v="5"/>
    <x v="13"/>
  </r>
  <r>
    <n v="45"/>
    <x v="45"/>
    <s v="Networked tertiary Graphical User Interface"/>
    <n v="9500"/>
    <n v="4530"/>
    <n v="48"/>
    <x v="0"/>
    <n v="48"/>
    <x v="44"/>
    <x v="1"/>
    <s v="USD"/>
    <x v="45"/>
    <x v="45"/>
    <x v="0"/>
    <x v="1"/>
    <s v="theater/plays"/>
    <x v="3"/>
    <x v="3"/>
  </r>
  <r>
    <n v="46"/>
    <x v="46"/>
    <s v="Virtual grid-enabled task-force"/>
    <n v="3700"/>
    <n v="4247"/>
    <n v="115"/>
    <x v="1"/>
    <n v="92"/>
    <x v="45"/>
    <x v="1"/>
    <s v="USD"/>
    <x v="46"/>
    <x v="46"/>
    <x v="0"/>
    <x v="0"/>
    <s v="music/rock"/>
    <x v="1"/>
    <x v="1"/>
  </r>
  <r>
    <n v="47"/>
    <x v="47"/>
    <s v="Function-based multi-state software"/>
    <n v="1500"/>
    <n v="7129"/>
    <n v="475"/>
    <x v="1"/>
    <n v="149"/>
    <x v="46"/>
    <x v="1"/>
    <s v="USD"/>
    <x v="47"/>
    <x v="47"/>
    <x v="0"/>
    <x v="0"/>
    <s v="theater/plays"/>
    <x v="3"/>
    <x v="3"/>
  </r>
  <r>
    <n v="48"/>
    <x v="48"/>
    <s v="Optimized leadingedge concept"/>
    <n v="33300"/>
    <n v="128862"/>
    <n v="387"/>
    <x v="1"/>
    <n v="2431"/>
    <x v="47"/>
    <x v="1"/>
    <s v="USD"/>
    <x v="48"/>
    <x v="48"/>
    <x v="0"/>
    <x v="0"/>
    <s v="theater/plays"/>
    <x v="3"/>
    <x v="3"/>
  </r>
  <r>
    <n v="49"/>
    <x v="49"/>
    <s v="Sharable holistic interface"/>
    <n v="7200"/>
    <n v="13653"/>
    <n v="190"/>
    <x v="1"/>
    <n v="303"/>
    <x v="48"/>
    <x v="1"/>
    <s v="USD"/>
    <x v="49"/>
    <x v="49"/>
    <x v="0"/>
    <x v="0"/>
    <s v="music/rock"/>
    <x v="1"/>
    <x v="1"/>
  </r>
  <r>
    <n v="50"/>
    <x v="50"/>
    <s v="Down-sized system-worthy secured line"/>
    <n v="100"/>
    <n v="2"/>
    <n v="2"/>
    <x v="0"/>
    <n v="1"/>
    <x v="49"/>
    <x v="6"/>
    <s v="EUR"/>
    <x v="50"/>
    <x v="50"/>
    <x v="0"/>
    <x v="0"/>
    <s v="music/metal"/>
    <x v="1"/>
    <x v="16"/>
  </r>
  <r>
    <n v="51"/>
    <x v="51"/>
    <s v="Inverse secondary infrastructure"/>
    <n v="158100"/>
    <n v="145243"/>
    <n v="92"/>
    <x v="0"/>
    <n v="1467"/>
    <x v="50"/>
    <x v="4"/>
    <s v="GBP"/>
    <x v="51"/>
    <x v="51"/>
    <x v="0"/>
    <x v="1"/>
    <s v="technology/wearables"/>
    <x v="2"/>
    <x v="8"/>
  </r>
  <r>
    <n v="52"/>
    <x v="52"/>
    <s v="Organic foreground leverage"/>
    <n v="7200"/>
    <n v="2459"/>
    <n v="34"/>
    <x v="0"/>
    <n v="75"/>
    <x v="51"/>
    <x v="1"/>
    <s v="USD"/>
    <x v="52"/>
    <x v="52"/>
    <x v="0"/>
    <x v="0"/>
    <s v="theater/plays"/>
    <x v="3"/>
    <x v="3"/>
  </r>
  <r>
    <n v="53"/>
    <x v="53"/>
    <s v="Reverse-engineered static concept"/>
    <n v="8800"/>
    <n v="12356"/>
    <n v="140"/>
    <x v="1"/>
    <n v="209"/>
    <x v="52"/>
    <x v="1"/>
    <s v="USD"/>
    <x v="53"/>
    <x v="53"/>
    <x v="0"/>
    <x v="0"/>
    <s v="film &amp; video/drama"/>
    <x v="4"/>
    <x v="6"/>
  </r>
  <r>
    <n v="54"/>
    <x v="54"/>
    <s v="Multi-channeled neutral customer loyalty"/>
    <n v="6000"/>
    <n v="5392"/>
    <n v="90"/>
    <x v="0"/>
    <n v="120"/>
    <x v="53"/>
    <x v="1"/>
    <s v="USD"/>
    <x v="54"/>
    <x v="54"/>
    <x v="0"/>
    <x v="0"/>
    <s v="technology/wearables"/>
    <x v="2"/>
    <x v="8"/>
  </r>
  <r>
    <n v="55"/>
    <x v="55"/>
    <s v="Reverse-engineered bifurcated strategy"/>
    <n v="6600"/>
    <n v="11746"/>
    <n v="178"/>
    <x v="1"/>
    <n v="131"/>
    <x v="54"/>
    <x v="1"/>
    <s v="USD"/>
    <x v="55"/>
    <x v="55"/>
    <x v="0"/>
    <x v="0"/>
    <s v="music/jazz"/>
    <x v="1"/>
    <x v="17"/>
  </r>
  <r>
    <n v="56"/>
    <x v="56"/>
    <s v="Horizontal context-sensitive knowledge user"/>
    <n v="8000"/>
    <n v="11493"/>
    <n v="144"/>
    <x v="1"/>
    <n v="164"/>
    <x v="55"/>
    <x v="1"/>
    <s v="USD"/>
    <x v="56"/>
    <x v="56"/>
    <x v="0"/>
    <x v="0"/>
    <s v="technology/wearables"/>
    <x v="2"/>
    <x v="8"/>
  </r>
  <r>
    <n v="57"/>
    <x v="57"/>
    <s v="Cross-group multi-state task-force"/>
    <n v="2900"/>
    <n v="6243"/>
    <n v="215"/>
    <x v="1"/>
    <n v="201"/>
    <x v="56"/>
    <x v="1"/>
    <s v="USD"/>
    <x v="57"/>
    <x v="57"/>
    <x v="0"/>
    <x v="0"/>
    <s v="games/video games"/>
    <x v="6"/>
    <x v="11"/>
  </r>
  <r>
    <n v="58"/>
    <x v="58"/>
    <s v="Expanded 3rdgeneration strategy"/>
    <n v="2700"/>
    <n v="6132"/>
    <n v="227"/>
    <x v="1"/>
    <n v="211"/>
    <x v="57"/>
    <x v="1"/>
    <s v="USD"/>
    <x v="58"/>
    <x v="58"/>
    <x v="0"/>
    <x v="0"/>
    <s v="theater/plays"/>
    <x v="3"/>
    <x v="3"/>
  </r>
  <r>
    <n v="59"/>
    <x v="59"/>
    <s v="Assimilated real-time support"/>
    <n v="1400"/>
    <n v="3851"/>
    <n v="275"/>
    <x v="1"/>
    <n v="128"/>
    <x v="58"/>
    <x v="1"/>
    <s v="USD"/>
    <x v="59"/>
    <x v="59"/>
    <x v="0"/>
    <x v="1"/>
    <s v="theater/plays"/>
    <x v="3"/>
    <x v="3"/>
  </r>
  <r>
    <n v="60"/>
    <x v="60"/>
    <s v="User-centric regional database"/>
    <n v="94200"/>
    <n v="135997"/>
    <n v="144"/>
    <x v="1"/>
    <n v="1600"/>
    <x v="34"/>
    <x v="0"/>
    <s v="CAD"/>
    <x v="60"/>
    <x v="60"/>
    <x v="0"/>
    <x v="0"/>
    <s v="theater/plays"/>
    <x v="3"/>
    <x v="3"/>
  </r>
  <r>
    <n v="61"/>
    <x v="61"/>
    <s v="Open-source zero administration complexity"/>
    <n v="199200"/>
    <n v="184750"/>
    <n v="93"/>
    <x v="0"/>
    <n v="2253"/>
    <x v="59"/>
    <x v="0"/>
    <s v="CAD"/>
    <x v="61"/>
    <x v="61"/>
    <x v="0"/>
    <x v="0"/>
    <s v="theater/plays"/>
    <x v="3"/>
    <x v="3"/>
  </r>
  <r>
    <n v="62"/>
    <x v="62"/>
    <s v="Organized incremental standardization"/>
    <n v="2000"/>
    <n v="14452"/>
    <n v="723"/>
    <x v="1"/>
    <n v="249"/>
    <x v="60"/>
    <x v="1"/>
    <s v="USD"/>
    <x v="62"/>
    <x v="62"/>
    <x v="0"/>
    <x v="0"/>
    <s v="technology/web"/>
    <x v="2"/>
    <x v="2"/>
  </r>
  <r>
    <n v="63"/>
    <x v="63"/>
    <s v="Assimilated didactic open system"/>
    <n v="4700"/>
    <n v="557"/>
    <n v="12"/>
    <x v="0"/>
    <n v="5"/>
    <x v="61"/>
    <x v="1"/>
    <s v="USD"/>
    <x v="63"/>
    <x v="63"/>
    <x v="0"/>
    <x v="0"/>
    <s v="theater/plays"/>
    <x v="3"/>
    <x v="3"/>
  </r>
  <r>
    <n v="64"/>
    <x v="64"/>
    <s v="Vision-oriented logistical intranet"/>
    <n v="2800"/>
    <n v="2734"/>
    <n v="98"/>
    <x v="0"/>
    <n v="38"/>
    <x v="62"/>
    <x v="1"/>
    <s v="USD"/>
    <x v="64"/>
    <x v="64"/>
    <x v="0"/>
    <x v="1"/>
    <s v="technology/web"/>
    <x v="2"/>
    <x v="2"/>
  </r>
  <r>
    <n v="65"/>
    <x v="65"/>
    <s v="Mandatory incremental projection"/>
    <n v="6100"/>
    <n v="14405"/>
    <n v="236"/>
    <x v="1"/>
    <n v="236"/>
    <x v="63"/>
    <x v="1"/>
    <s v="USD"/>
    <x v="65"/>
    <x v="65"/>
    <x v="0"/>
    <x v="0"/>
    <s v="theater/plays"/>
    <x v="3"/>
    <x v="3"/>
  </r>
  <r>
    <n v="66"/>
    <x v="66"/>
    <s v="Grass-roots needs-based encryption"/>
    <n v="2900"/>
    <n v="1307"/>
    <n v="45"/>
    <x v="0"/>
    <n v="12"/>
    <x v="64"/>
    <x v="1"/>
    <s v="USD"/>
    <x v="66"/>
    <x v="66"/>
    <x v="0"/>
    <x v="1"/>
    <s v="theater/plays"/>
    <x v="3"/>
    <x v="3"/>
  </r>
  <r>
    <n v="67"/>
    <x v="67"/>
    <s v="Team-oriented 6thgeneration middleware"/>
    <n v="72600"/>
    <n v="117892"/>
    <n v="162"/>
    <x v="1"/>
    <n v="4065"/>
    <x v="65"/>
    <x v="4"/>
    <s v="GBP"/>
    <x v="67"/>
    <x v="67"/>
    <x v="0"/>
    <x v="1"/>
    <s v="technology/wearables"/>
    <x v="2"/>
    <x v="8"/>
  </r>
  <r>
    <n v="68"/>
    <x v="68"/>
    <s v="Inverse multi-tasking installation"/>
    <n v="5700"/>
    <n v="14508"/>
    <n v="255"/>
    <x v="1"/>
    <n v="246"/>
    <x v="66"/>
    <x v="6"/>
    <s v="EUR"/>
    <x v="68"/>
    <x v="68"/>
    <x v="0"/>
    <x v="1"/>
    <s v="theater/plays"/>
    <x v="3"/>
    <x v="3"/>
  </r>
  <r>
    <n v="69"/>
    <x v="69"/>
    <s v="Switchable disintermediate moderator"/>
    <n v="7900"/>
    <n v="1901"/>
    <n v="24"/>
    <x v="3"/>
    <n v="17"/>
    <x v="67"/>
    <x v="1"/>
    <s v="USD"/>
    <x v="69"/>
    <x v="69"/>
    <x v="0"/>
    <x v="0"/>
    <s v="theater/plays"/>
    <x v="3"/>
    <x v="3"/>
  </r>
  <r>
    <n v="70"/>
    <x v="70"/>
    <s v="Re-engineered 24/7 task-force"/>
    <n v="128000"/>
    <n v="158389"/>
    <n v="124"/>
    <x v="1"/>
    <n v="2475"/>
    <x v="68"/>
    <x v="6"/>
    <s v="EUR"/>
    <x v="70"/>
    <x v="70"/>
    <x v="0"/>
    <x v="1"/>
    <s v="theater/plays"/>
    <x v="3"/>
    <x v="3"/>
  </r>
  <r>
    <n v="71"/>
    <x v="71"/>
    <s v="Organic object-oriented budgetary management"/>
    <n v="6000"/>
    <n v="6484"/>
    <n v="108"/>
    <x v="1"/>
    <n v="76"/>
    <x v="69"/>
    <x v="1"/>
    <s v="USD"/>
    <x v="71"/>
    <x v="49"/>
    <x v="0"/>
    <x v="0"/>
    <s v="theater/plays"/>
    <x v="3"/>
    <x v="3"/>
  </r>
  <r>
    <n v="72"/>
    <x v="72"/>
    <s v="Seamless coherent parallelism"/>
    <n v="600"/>
    <n v="4022"/>
    <n v="670"/>
    <x v="1"/>
    <n v="54"/>
    <x v="70"/>
    <x v="1"/>
    <s v="USD"/>
    <x v="72"/>
    <x v="71"/>
    <x v="0"/>
    <x v="0"/>
    <s v="film &amp; video/animation"/>
    <x v="4"/>
    <x v="10"/>
  </r>
  <r>
    <n v="73"/>
    <x v="73"/>
    <s v="Cross-platform even-keeled initiative"/>
    <n v="1400"/>
    <n v="9253"/>
    <n v="661"/>
    <x v="1"/>
    <n v="88"/>
    <x v="71"/>
    <x v="1"/>
    <s v="USD"/>
    <x v="73"/>
    <x v="72"/>
    <x v="0"/>
    <x v="0"/>
    <s v="music/jazz"/>
    <x v="1"/>
    <x v="17"/>
  </r>
  <r>
    <n v="74"/>
    <x v="74"/>
    <s v="Progressive tertiary framework"/>
    <n v="3900"/>
    <n v="4776"/>
    <n v="122"/>
    <x v="1"/>
    <n v="85"/>
    <x v="72"/>
    <x v="4"/>
    <s v="GBP"/>
    <x v="74"/>
    <x v="73"/>
    <x v="0"/>
    <x v="0"/>
    <s v="music/metal"/>
    <x v="1"/>
    <x v="16"/>
  </r>
  <r>
    <n v="75"/>
    <x v="75"/>
    <s v="Multi-layered dynamic protocol"/>
    <n v="9700"/>
    <n v="14606"/>
    <n v="151"/>
    <x v="1"/>
    <n v="170"/>
    <x v="73"/>
    <x v="1"/>
    <s v="USD"/>
    <x v="75"/>
    <x v="74"/>
    <x v="0"/>
    <x v="0"/>
    <s v="photography/photography books"/>
    <x v="7"/>
    <x v="14"/>
  </r>
  <r>
    <n v="76"/>
    <x v="76"/>
    <s v="Horizontal next generation function"/>
    <n v="122900"/>
    <n v="95993"/>
    <n v="78"/>
    <x v="0"/>
    <n v="1684"/>
    <x v="74"/>
    <x v="1"/>
    <s v="USD"/>
    <x v="76"/>
    <x v="75"/>
    <x v="1"/>
    <x v="1"/>
    <s v="theater/plays"/>
    <x v="3"/>
    <x v="3"/>
  </r>
  <r>
    <n v="77"/>
    <x v="77"/>
    <s v="Pre-emptive impactful model"/>
    <n v="9500"/>
    <n v="4460"/>
    <n v="47"/>
    <x v="0"/>
    <n v="56"/>
    <x v="75"/>
    <x v="1"/>
    <s v="USD"/>
    <x v="77"/>
    <x v="76"/>
    <x v="0"/>
    <x v="1"/>
    <s v="film &amp; video/animation"/>
    <x v="4"/>
    <x v="10"/>
  </r>
  <r>
    <n v="78"/>
    <x v="78"/>
    <s v="User-centric bifurcated knowledge user"/>
    <n v="4500"/>
    <n v="13536"/>
    <n v="301"/>
    <x v="1"/>
    <n v="330"/>
    <x v="76"/>
    <x v="1"/>
    <s v="USD"/>
    <x v="78"/>
    <x v="77"/>
    <x v="0"/>
    <x v="0"/>
    <s v="publishing/translations"/>
    <x v="5"/>
    <x v="18"/>
  </r>
  <r>
    <n v="79"/>
    <x v="79"/>
    <s v="Triple-buffered reciprocal project"/>
    <n v="57800"/>
    <n v="40228"/>
    <n v="70"/>
    <x v="0"/>
    <n v="838"/>
    <x v="77"/>
    <x v="1"/>
    <s v="USD"/>
    <x v="79"/>
    <x v="78"/>
    <x v="0"/>
    <x v="0"/>
    <s v="theater/plays"/>
    <x v="3"/>
    <x v="3"/>
  </r>
  <r>
    <n v="80"/>
    <x v="80"/>
    <s v="Cross-platform needs-based approach"/>
    <n v="1100"/>
    <n v="7012"/>
    <n v="637"/>
    <x v="1"/>
    <n v="127"/>
    <x v="78"/>
    <x v="1"/>
    <s v="USD"/>
    <x v="80"/>
    <x v="79"/>
    <x v="0"/>
    <x v="0"/>
    <s v="games/video games"/>
    <x v="6"/>
    <x v="11"/>
  </r>
  <r>
    <n v="81"/>
    <x v="81"/>
    <s v="User-friendly static contingency"/>
    <n v="16800"/>
    <n v="37857"/>
    <n v="225"/>
    <x v="1"/>
    <n v="411"/>
    <x v="79"/>
    <x v="1"/>
    <s v="USD"/>
    <x v="81"/>
    <x v="80"/>
    <x v="0"/>
    <x v="0"/>
    <s v="music/rock"/>
    <x v="1"/>
    <x v="1"/>
  </r>
  <r>
    <n v="82"/>
    <x v="82"/>
    <s v="Reactive content-based framework"/>
    <n v="1000"/>
    <n v="14973"/>
    <n v="1497"/>
    <x v="1"/>
    <n v="180"/>
    <x v="80"/>
    <x v="4"/>
    <s v="GBP"/>
    <x v="82"/>
    <x v="4"/>
    <x v="0"/>
    <x v="1"/>
    <s v="games/video games"/>
    <x v="6"/>
    <x v="11"/>
  </r>
  <r>
    <n v="83"/>
    <x v="83"/>
    <s v="Realigned user-facing concept"/>
    <n v="106400"/>
    <n v="39996"/>
    <n v="38"/>
    <x v="0"/>
    <n v="1000"/>
    <x v="81"/>
    <x v="1"/>
    <s v="USD"/>
    <x v="83"/>
    <x v="81"/>
    <x v="0"/>
    <x v="0"/>
    <s v="music/electric music"/>
    <x v="1"/>
    <x v="5"/>
  </r>
  <r>
    <n v="84"/>
    <x v="84"/>
    <s v="Public-key zero tolerance orchestration"/>
    <n v="31400"/>
    <n v="41564"/>
    <n v="132"/>
    <x v="1"/>
    <n v="374"/>
    <x v="82"/>
    <x v="1"/>
    <s v="USD"/>
    <x v="84"/>
    <x v="82"/>
    <x v="0"/>
    <x v="0"/>
    <s v="technology/wearables"/>
    <x v="2"/>
    <x v="8"/>
  </r>
  <r>
    <n v="85"/>
    <x v="85"/>
    <s v="Multi-tiered eco-centric architecture"/>
    <n v="4900"/>
    <n v="6430"/>
    <n v="131"/>
    <x v="1"/>
    <n v="71"/>
    <x v="83"/>
    <x v="2"/>
    <s v="AUD"/>
    <x v="85"/>
    <x v="83"/>
    <x v="0"/>
    <x v="0"/>
    <s v="music/indie rock"/>
    <x v="1"/>
    <x v="7"/>
  </r>
  <r>
    <n v="86"/>
    <x v="86"/>
    <s v="Organic motivating firmware"/>
    <n v="7400"/>
    <n v="12405"/>
    <n v="168"/>
    <x v="1"/>
    <n v="203"/>
    <x v="84"/>
    <x v="1"/>
    <s v="USD"/>
    <x v="86"/>
    <x v="84"/>
    <x v="1"/>
    <x v="0"/>
    <s v="theater/plays"/>
    <x v="3"/>
    <x v="3"/>
  </r>
  <r>
    <n v="87"/>
    <x v="87"/>
    <s v="Synergized 4thgeneration conglomeration"/>
    <n v="198500"/>
    <n v="123040"/>
    <n v="62"/>
    <x v="0"/>
    <n v="1482"/>
    <x v="85"/>
    <x v="2"/>
    <s v="AUD"/>
    <x v="87"/>
    <x v="85"/>
    <x v="0"/>
    <x v="1"/>
    <s v="music/rock"/>
    <x v="1"/>
    <x v="1"/>
  </r>
  <r>
    <n v="88"/>
    <x v="88"/>
    <s v="Grass-roots fault-tolerant policy"/>
    <n v="4800"/>
    <n v="12516"/>
    <n v="261"/>
    <x v="1"/>
    <n v="113"/>
    <x v="86"/>
    <x v="1"/>
    <s v="USD"/>
    <x v="88"/>
    <x v="86"/>
    <x v="0"/>
    <x v="0"/>
    <s v="publishing/translations"/>
    <x v="5"/>
    <x v="18"/>
  </r>
  <r>
    <n v="89"/>
    <x v="89"/>
    <s v="Monitored scalable knowledgebase"/>
    <n v="3400"/>
    <n v="8588"/>
    <n v="253"/>
    <x v="1"/>
    <n v="96"/>
    <x v="87"/>
    <x v="1"/>
    <s v="USD"/>
    <x v="89"/>
    <x v="87"/>
    <x v="0"/>
    <x v="0"/>
    <s v="theater/plays"/>
    <x v="3"/>
    <x v="3"/>
  </r>
  <r>
    <n v="90"/>
    <x v="90"/>
    <s v="Synergistic explicit parallelism"/>
    <n v="7800"/>
    <n v="6132"/>
    <n v="79"/>
    <x v="0"/>
    <n v="106"/>
    <x v="88"/>
    <x v="1"/>
    <s v="USD"/>
    <x v="90"/>
    <x v="88"/>
    <x v="0"/>
    <x v="1"/>
    <s v="theater/plays"/>
    <x v="3"/>
    <x v="3"/>
  </r>
  <r>
    <n v="91"/>
    <x v="91"/>
    <s v="Enhanced systemic analyzer"/>
    <n v="154300"/>
    <n v="74688"/>
    <n v="48"/>
    <x v="0"/>
    <n v="679"/>
    <x v="89"/>
    <x v="6"/>
    <s v="EUR"/>
    <x v="91"/>
    <x v="89"/>
    <x v="0"/>
    <x v="0"/>
    <s v="publishing/translations"/>
    <x v="5"/>
    <x v="18"/>
  </r>
  <r>
    <n v="92"/>
    <x v="92"/>
    <s v="Object-based analyzing knowledge user"/>
    <n v="20000"/>
    <n v="51775"/>
    <n v="259"/>
    <x v="1"/>
    <n v="498"/>
    <x v="90"/>
    <x v="5"/>
    <s v="CHF"/>
    <x v="92"/>
    <x v="40"/>
    <x v="0"/>
    <x v="1"/>
    <s v="games/video games"/>
    <x v="6"/>
    <x v="11"/>
  </r>
  <r>
    <n v="93"/>
    <x v="93"/>
    <s v="Pre-emptive radical architecture"/>
    <n v="108800"/>
    <n v="65877"/>
    <n v="61"/>
    <x v="3"/>
    <n v="610"/>
    <x v="91"/>
    <x v="1"/>
    <s v="USD"/>
    <x v="93"/>
    <x v="90"/>
    <x v="0"/>
    <x v="1"/>
    <s v="theater/plays"/>
    <x v="3"/>
    <x v="3"/>
  </r>
  <r>
    <n v="94"/>
    <x v="94"/>
    <s v="Grass-roots web-enabled contingency"/>
    <n v="2900"/>
    <n v="8807"/>
    <n v="304"/>
    <x v="1"/>
    <n v="180"/>
    <x v="92"/>
    <x v="4"/>
    <s v="GBP"/>
    <x v="94"/>
    <x v="91"/>
    <x v="0"/>
    <x v="0"/>
    <s v="technology/web"/>
    <x v="2"/>
    <x v="2"/>
  </r>
  <r>
    <n v="95"/>
    <x v="95"/>
    <s v="Stand-alone system-worthy standardization"/>
    <n v="900"/>
    <n v="1017"/>
    <n v="113"/>
    <x v="1"/>
    <n v="27"/>
    <x v="93"/>
    <x v="1"/>
    <s v="USD"/>
    <x v="95"/>
    <x v="92"/>
    <x v="0"/>
    <x v="0"/>
    <s v="film &amp; video/documentary"/>
    <x v="4"/>
    <x v="4"/>
  </r>
  <r>
    <n v="96"/>
    <x v="96"/>
    <s v="Down-sized systematic policy"/>
    <n v="69700"/>
    <n v="151513"/>
    <n v="217"/>
    <x v="1"/>
    <n v="2331"/>
    <x v="94"/>
    <x v="1"/>
    <s v="USD"/>
    <x v="96"/>
    <x v="36"/>
    <x v="0"/>
    <x v="0"/>
    <s v="theater/plays"/>
    <x v="3"/>
    <x v="3"/>
  </r>
  <r>
    <n v="97"/>
    <x v="97"/>
    <s v="Cloned bi-directional architecture"/>
    <n v="1300"/>
    <n v="12047"/>
    <n v="927"/>
    <x v="1"/>
    <n v="113"/>
    <x v="95"/>
    <x v="1"/>
    <s v="USD"/>
    <x v="48"/>
    <x v="93"/>
    <x v="0"/>
    <x v="0"/>
    <s v="food/food trucks"/>
    <x v="0"/>
    <x v="0"/>
  </r>
  <r>
    <n v="98"/>
    <x v="98"/>
    <s v="Seamless transitional portal"/>
    <n v="97800"/>
    <n v="32951"/>
    <n v="34"/>
    <x v="0"/>
    <n v="1220"/>
    <x v="96"/>
    <x v="2"/>
    <s v="AUD"/>
    <x v="97"/>
    <x v="94"/>
    <x v="0"/>
    <x v="0"/>
    <s v="games/video games"/>
    <x v="6"/>
    <x v="11"/>
  </r>
  <r>
    <n v="99"/>
    <x v="99"/>
    <s v="Fully-configurable motivating approach"/>
    <n v="7600"/>
    <n v="14951"/>
    <n v="197"/>
    <x v="1"/>
    <n v="164"/>
    <x v="97"/>
    <x v="1"/>
    <s v="USD"/>
    <x v="98"/>
    <x v="95"/>
    <x v="0"/>
    <x v="0"/>
    <s v="theater/plays"/>
    <x v="3"/>
    <x v="3"/>
  </r>
  <r>
    <n v="100"/>
    <x v="100"/>
    <s v="Upgradable fault-tolerant approach"/>
    <n v="100"/>
    <n v="1"/>
    <n v="1"/>
    <x v="0"/>
    <n v="1"/>
    <x v="98"/>
    <x v="1"/>
    <s v="USD"/>
    <x v="99"/>
    <x v="96"/>
    <x v="0"/>
    <x v="0"/>
    <s v="theater/plays"/>
    <x v="3"/>
    <x v="3"/>
  </r>
  <r>
    <n v="101"/>
    <x v="101"/>
    <s v="Reduced heuristic moratorium"/>
    <n v="900"/>
    <n v="9193"/>
    <n v="1021"/>
    <x v="1"/>
    <n v="164"/>
    <x v="99"/>
    <x v="1"/>
    <s v="USD"/>
    <x v="100"/>
    <x v="97"/>
    <x v="0"/>
    <x v="1"/>
    <s v="music/electric music"/>
    <x v="1"/>
    <x v="5"/>
  </r>
  <r>
    <n v="102"/>
    <x v="102"/>
    <s v="Front-line web-enabled model"/>
    <n v="3700"/>
    <n v="10422"/>
    <n v="282"/>
    <x v="1"/>
    <n v="336"/>
    <x v="100"/>
    <x v="1"/>
    <s v="USD"/>
    <x v="101"/>
    <x v="98"/>
    <x v="0"/>
    <x v="1"/>
    <s v="technology/wearables"/>
    <x v="2"/>
    <x v="8"/>
  </r>
  <r>
    <n v="103"/>
    <x v="103"/>
    <s v="Polarized incremental emulation"/>
    <n v="10000"/>
    <n v="2461"/>
    <n v="25"/>
    <x v="0"/>
    <n v="37"/>
    <x v="101"/>
    <x v="6"/>
    <s v="EUR"/>
    <x v="102"/>
    <x v="99"/>
    <x v="0"/>
    <x v="0"/>
    <s v="music/electric music"/>
    <x v="1"/>
    <x v="5"/>
  </r>
  <r>
    <n v="104"/>
    <x v="104"/>
    <s v="Self-enabling grid-enabled initiative"/>
    <n v="119200"/>
    <n v="170623"/>
    <n v="143"/>
    <x v="1"/>
    <n v="1917"/>
    <x v="102"/>
    <x v="1"/>
    <s v="USD"/>
    <x v="103"/>
    <x v="100"/>
    <x v="0"/>
    <x v="0"/>
    <s v="music/indie rock"/>
    <x v="1"/>
    <x v="7"/>
  </r>
  <r>
    <n v="105"/>
    <x v="105"/>
    <s v="Total fresh-thinking system engine"/>
    <n v="6800"/>
    <n v="9829"/>
    <n v="145"/>
    <x v="1"/>
    <n v="95"/>
    <x v="103"/>
    <x v="1"/>
    <s v="USD"/>
    <x v="104"/>
    <x v="101"/>
    <x v="0"/>
    <x v="0"/>
    <s v="technology/web"/>
    <x v="2"/>
    <x v="2"/>
  </r>
  <r>
    <n v="106"/>
    <x v="106"/>
    <s v="Ameliorated clear-thinking circuit"/>
    <n v="3900"/>
    <n v="14006"/>
    <n v="359"/>
    <x v="1"/>
    <n v="147"/>
    <x v="104"/>
    <x v="1"/>
    <s v="USD"/>
    <x v="105"/>
    <x v="102"/>
    <x v="0"/>
    <x v="0"/>
    <s v="theater/plays"/>
    <x v="3"/>
    <x v="3"/>
  </r>
  <r>
    <n v="107"/>
    <x v="107"/>
    <s v="Multi-layered encompassing installation"/>
    <n v="3500"/>
    <n v="6527"/>
    <n v="186"/>
    <x v="1"/>
    <n v="86"/>
    <x v="105"/>
    <x v="1"/>
    <s v="USD"/>
    <x v="106"/>
    <x v="103"/>
    <x v="0"/>
    <x v="1"/>
    <s v="theater/plays"/>
    <x v="3"/>
    <x v="3"/>
  </r>
  <r>
    <n v="108"/>
    <x v="108"/>
    <s v="Universal encompassing implementation"/>
    <n v="1500"/>
    <n v="8929"/>
    <n v="595"/>
    <x v="1"/>
    <n v="83"/>
    <x v="106"/>
    <x v="1"/>
    <s v="USD"/>
    <x v="107"/>
    <x v="104"/>
    <x v="0"/>
    <x v="0"/>
    <s v="film &amp; video/documentary"/>
    <x v="4"/>
    <x v="4"/>
  </r>
  <r>
    <n v="109"/>
    <x v="109"/>
    <s v="Object-based client-server application"/>
    <n v="5200"/>
    <n v="3079"/>
    <n v="59"/>
    <x v="0"/>
    <n v="60"/>
    <x v="107"/>
    <x v="1"/>
    <s v="USD"/>
    <x v="108"/>
    <x v="105"/>
    <x v="0"/>
    <x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x v="108"/>
    <x v="1"/>
    <s v="USD"/>
    <x v="109"/>
    <x v="106"/>
    <x v="0"/>
    <x v="0"/>
    <s v="food/food trucks"/>
    <x v="0"/>
    <x v="0"/>
  </r>
  <r>
    <n v="111"/>
    <x v="111"/>
    <s v="Re-engineered user-facing approach"/>
    <n v="61400"/>
    <n v="73653"/>
    <n v="120"/>
    <x v="1"/>
    <n v="676"/>
    <x v="109"/>
    <x v="1"/>
    <s v="USD"/>
    <x v="110"/>
    <x v="107"/>
    <x v="0"/>
    <x v="0"/>
    <s v="publishing/radio &amp; podcasts"/>
    <x v="5"/>
    <x v="15"/>
  </r>
  <r>
    <n v="112"/>
    <x v="112"/>
    <s v="Re-engineered client-driven hub"/>
    <n v="4700"/>
    <n v="12635"/>
    <n v="269"/>
    <x v="1"/>
    <n v="361"/>
    <x v="33"/>
    <x v="2"/>
    <s v="AUD"/>
    <x v="111"/>
    <x v="108"/>
    <x v="0"/>
    <x v="0"/>
    <s v="technology/web"/>
    <x v="2"/>
    <x v="2"/>
  </r>
  <r>
    <n v="113"/>
    <x v="113"/>
    <s v="User-friendly tertiary array"/>
    <n v="3300"/>
    <n v="12437"/>
    <n v="377"/>
    <x v="1"/>
    <n v="131"/>
    <x v="110"/>
    <x v="1"/>
    <s v="USD"/>
    <x v="112"/>
    <x v="109"/>
    <x v="0"/>
    <x v="0"/>
    <s v="food/food trucks"/>
    <x v="0"/>
    <x v="0"/>
  </r>
  <r>
    <n v="114"/>
    <x v="114"/>
    <s v="Robust heuristic encoding"/>
    <n v="1900"/>
    <n v="13816"/>
    <n v="727"/>
    <x v="1"/>
    <n v="126"/>
    <x v="111"/>
    <x v="1"/>
    <s v="USD"/>
    <x v="113"/>
    <x v="110"/>
    <x v="0"/>
    <x v="1"/>
    <s v="technology/wearables"/>
    <x v="2"/>
    <x v="8"/>
  </r>
  <r>
    <n v="115"/>
    <x v="115"/>
    <s v="Team-oriented clear-thinking capacity"/>
    <n v="166700"/>
    <n v="145382"/>
    <n v="87"/>
    <x v="0"/>
    <n v="3304"/>
    <x v="112"/>
    <x v="6"/>
    <s v="EUR"/>
    <x v="114"/>
    <x v="111"/>
    <x v="0"/>
    <x v="0"/>
    <s v="publishing/fiction"/>
    <x v="5"/>
    <x v="13"/>
  </r>
  <r>
    <n v="116"/>
    <x v="116"/>
    <s v="De-engineered motivating standardization"/>
    <n v="7200"/>
    <n v="6336"/>
    <n v="88"/>
    <x v="0"/>
    <n v="73"/>
    <x v="113"/>
    <x v="1"/>
    <s v="USD"/>
    <x v="115"/>
    <x v="112"/>
    <x v="0"/>
    <x v="0"/>
    <s v="theater/plays"/>
    <x v="3"/>
    <x v="3"/>
  </r>
  <r>
    <n v="117"/>
    <x v="117"/>
    <s v="Business-focused 24hour groupware"/>
    <n v="4900"/>
    <n v="8523"/>
    <n v="174"/>
    <x v="1"/>
    <n v="275"/>
    <x v="114"/>
    <x v="1"/>
    <s v="USD"/>
    <x v="116"/>
    <x v="113"/>
    <x v="0"/>
    <x v="0"/>
    <s v="film &amp; video/television"/>
    <x v="4"/>
    <x v="19"/>
  </r>
  <r>
    <n v="118"/>
    <x v="118"/>
    <s v="Organic next generation protocol"/>
    <n v="5400"/>
    <n v="6351"/>
    <n v="118"/>
    <x v="1"/>
    <n v="67"/>
    <x v="115"/>
    <x v="1"/>
    <s v="USD"/>
    <x v="117"/>
    <x v="114"/>
    <x v="0"/>
    <x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x v="116"/>
    <x v="1"/>
    <s v="USD"/>
    <x v="118"/>
    <x v="115"/>
    <x v="0"/>
    <x v="1"/>
    <s v="film &amp; video/documentary"/>
    <x v="4"/>
    <x v="4"/>
  </r>
  <r>
    <n v="120"/>
    <x v="120"/>
    <s v="Synchronized regional synergy"/>
    <n v="75100"/>
    <n v="112272"/>
    <n v="149"/>
    <x v="1"/>
    <n v="1782"/>
    <x v="117"/>
    <x v="1"/>
    <s v="USD"/>
    <x v="119"/>
    <x v="116"/>
    <x v="0"/>
    <x v="1"/>
    <s v="games/mobile games"/>
    <x v="6"/>
    <x v="20"/>
  </r>
  <r>
    <n v="121"/>
    <x v="121"/>
    <s v="Multi-lateral homogeneous success"/>
    <n v="45300"/>
    <n v="99361"/>
    <n v="219"/>
    <x v="1"/>
    <n v="903"/>
    <x v="118"/>
    <x v="1"/>
    <s v="USD"/>
    <x v="33"/>
    <x v="117"/>
    <x v="0"/>
    <x v="0"/>
    <s v="games/video games"/>
    <x v="6"/>
    <x v="11"/>
  </r>
  <r>
    <n v="122"/>
    <x v="122"/>
    <s v="Seamless zero-defect solution"/>
    <n v="136800"/>
    <n v="88055"/>
    <n v="64"/>
    <x v="0"/>
    <n v="3387"/>
    <x v="119"/>
    <x v="1"/>
    <s v="USD"/>
    <x v="120"/>
    <x v="95"/>
    <x v="0"/>
    <x v="0"/>
    <s v="publishing/fiction"/>
    <x v="5"/>
    <x v="13"/>
  </r>
  <r>
    <n v="123"/>
    <x v="123"/>
    <s v="Enhanced scalable concept"/>
    <n v="177700"/>
    <n v="33092"/>
    <n v="19"/>
    <x v="0"/>
    <n v="662"/>
    <x v="120"/>
    <x v="0"/>
    <s v="CAD"/>
    <x v="121"/>
    <x v="118"/>
    <x v="1"/>
    <x v="0"/>
    <s v="theater/plays"/>
    <x v="3"/>
    <x v="3"/>
  </r>
  <r>
    <n v="124"/>
    <x v="124"/>
    <s v="Polarized uniform software"/>
    <n v="2600"/>
    <n v="9562"/>
    <n v="368"/>
    <x v="1"/>
    <n v="94"/>
    <x v="121"/>
    <x v="6"/>
    <s v="EUR"/>
    <x v="122"/>
    <x v="119"/>
    <x v="0"/>
    <x v="0"/>
    <s v="photography/photography books"/>
    <x v="7"/>
    <x v="14"/>
  </r>
  <r>
    <n v="125"/>
    <x v="125"/>
    <s v="Stand-alone web-enabled moderator"/>
    <n v="5300"/>
    <n v="8475"/>
    <n v="160"/>
    <x v="1"/>
    <n v="180"/>
    <x v="122"/>
    <x v="1"/>
    <s v="USD"/>
    <x v="123"/>
    <x v="120"/>
    <x v="0"/>
    <x v="0"/>
    <s v="theater/plays"/>
    <x v="3"/>
    <x v="3"/>
  </r>
  <r>
    <n v="126"/>
    <x v="126"/>
    <s v="Proactive methodical benchmark"/>
    <n v="180200"/>
    <n v="69617"/>
    <n v="39"/>
    <x v="0"/>
    <n v="774"/>
    <x v="123"/>
    <x v="1"/>
    <s v="USD"/>
    <x v="124"/>
    <x v="121"/>
    <x v="0"/>
    <x v="1"/>
    <s v="theater/plays"/>
    <x v="3"/>
    <x v="3"/>
  </r>
  <r>
    <n v="127"/>
    <x v="127"/>
    <s v="Team-oriented 6thgeneration matrix"/>
    <n v="103200"/>
    <n v="53067"/>
    <n v="51"/>
    <x v="0"/>
    <n v="672"/>
    <x v="124"/>
    <x v="0"/>
    <s v="CAD"/>
    <x v="125"/>
    <x v="122"/>
    <x v="0"/>
    <x v="0"/>
    <s v="theater/plays"/>
    <x v="3"/>
    <x v="3"/>
  </r>
  <r>
    <n v="128"/>
    <x v="128"/>
    <s v="Phased human-resource core"/>
    <n v="70600"/>
    <n v="42596"/>
    <n v="60"/>
    <x v="3"/>
    <n v="532"/>
    <x v="125"/>
    <x v="1"/>
    <s v="USD"/>
    <x v="126"/>
    <x v="123"/>
    <x v="0"/>
    <x v="0"/>
    <s v="music/rock"/>
    <x v="1"/>
    <x v="1"/>
  </r>
  <r>
    <n v="129"/>
    <x v="129"/>
    <s v="Mandatory tertiary implementation"/>
    <n v="148500"/>
    <n v="4756"/>
    <n v="3"/>
    <x v="3"/>
    <n v="55"/>
    <x v="126"/>
    <x v="2"/>
    <s v="AUD"/>
    <x v="127"/>
    <x v="97"/>
    <x v="0"/>
    <x v="0"/>
    <s v="food/food trucks"/>
    <x v="0"/>
    <x v="0"/>
  </r>
  <r>
    <n v="130"/>
    <x v="130"/>
    <s v="Secured directional encryption"/>
    <n v="9600"/>
    <n v="14925"/>
    <n v="155"/>
    <x v="1"/>
    <n v="533"/>
    <x v="127"/>
    <x v="3"/>
    <s v="DKK"/>
    <x v="128"/>
    <x v="124"/>
    <x v="0"/>
    <x v="0"/>
    <s v="film &amp; video/drama"/>
    <x v="4"/>
    <x v="6"/>
  </r>
  <r>
    <n v="131"/>
    <x v="131"/>
    <s v="Distributed 5thgeneration implementation"/>
    <n v="164700"/>
    <n v="166116"/>
    <n v="101"/>
    <x v="1"/>
    <n v="2443"/>
    <x v="128"/>
    <x v="4"/>
    <s v="GBP"/>
    <x v="129"/>
    <x v="125"/>
    <x v="0"/>
    <x v="0"/>
    <s v="technology/web"/>
    <x v="2"/>
    <x v="2"/>
  </r>
  <r>
    <n v="132"/>
    <x v="132"/>
    <s v="Virtual static core"/>
    <n v="3300"/>
    <n v="3834"/>
    <n v="116"/>
    <x v="1"/>
    <n v="89"/>
    <x v="129"/>
    <x v="1"/>
    <s v="USD"/>
    <x v="130"/>
    <x v="126"/>
    <x v="0"/>
    <x v="1"/>
    <s v="theater/plays"/>
    <x v="3"/>
    <x v="3"/>
  </r>
  <r>
    <n v="133"/>
    <x v="133"/>
    <s v="Secured content-based product"/>
    <n v="4500"/>
    <n v="13985"/>
    <n v="311"/>
    <x v="1"/>
    <n v="159"/>
    <x v="130"/>
    <x v="1"/>
    <s v="USD"/>
    <x v="131"/>
    <x v="127"/>
    <x v="0"/>
    <x v="0"/>
    <s v="music/world music"/>
    <x v="1"/>
    <x v="21"/>
  </r>
  <r>
    <n v="134"/>
    <x v="134"/>
    <s v="Secured executive concept"/>
    <n v="99500"/>
    <n v="89288"/>
    <n v="90"/>
    <x v="0"/>
    <n v="940"/>
    <x v="131"/>
    <x v="5"/>
    <s v="CHF"/>
    <x v="132"/>
    <x v="128"/>
    <x v="0"/>
    <x v="1"/>
    <s v="film &amp; video/documentary"/>
    <x v="4"/>
    <x v="4"/>
  </r>
  <r>
    <n v="135"/>
    <x v="135"/>
    <s v="Balanced zero-defect software"/>
    <n v="7700"/>
    <n v="5488"/>
    <n v="71"/>
    <x v="0"/>
    <n v="117"/>
    <x v="132"/>
    <x v="1"/>
    <s v="USD"/>
    <x v="133"/>
    <x v="129"/>
    <x v="0"/>
    <x v="1"/>
    <s v="theater/plays"/>
    <x v="3"/>
    <x v="3"/>
  </r>
  <r>
    <n v="136"/>
    <x v="136"/>
    <s v="Distributed context-sensitive flexibility"/>
    <n v="82800"/>
    <n v="2721"/>
    <n v="3"/>
    <x v="3"/>
    <n v="58"/>
    <x v="132"/>
    <x v="1"/>
    <s v="USD"/>
    <x v="134"/>
    <x v="130"/>
    <x v="0"/>
    <x v="1"/>
    <s v="film &amp; video/drama"/>
    <x v="4"/>
    <x v="6"/>
  </r>
  <r>
    <n v="137"/>
    <x v="137"/>
    <s v="Down-sized disintermediate support"/>
    <n v="1800"/>
    <n v="4712"/>
    <n v="262"/>
    <x v="1"/>
    <n v="50"/>
    <x v="133"/>
    <x v="1"/>
    <s v="USD"/>
    <x v="135"/>
    <x v="131"/>
    <x v="0"/>
    <x v="0"/>
    <s v="publishing/nonfiction"/>
    <x v="5"/>
    <x v="9"/>
  </r>
  <r>
    <n v="138"/>
    <x v="138"/>
    <s v="Stand-alone mission-critical moratorium"/>
    <n v="9600"/>
    <n v="9216"/>
    <n v="96"/>
    <x v="0"/>
    <n v="115"/>
    <x v="134"/>
    <x v="1"/>
    <s v="USD"/>
    <x v="136"/>
    <x v="132"/>
    <x v="0"/>
    <x v="0"/>
    <s v="games/mobile games"/>
    <x v="6"/>
    <x v="20"/>
  </r>
  <r>
    <n v="139"/>
    <x v="139"/>
    <s v="Down-sized empowering protocol"/>
    <n v="92100"/>
    <n v="19246"/>
    <n v="21"/>
    <x v="0"/>
    <n v="326"/>
    <x v="135"/>
    <x v="1"/>
    <s v="USD"/>
    <x v="137"/>
    <x v="133"/>
    <x v="0"/>
    <x v="1"/>
    <s v="technology/wearables"/>
    <x v="2"/>
    <x v="8"/>
  </r>
  <r>
    <n v="140"/>
    <x v="140"/>
    <s v="Fully-configurable coherent Internet solution"/>
    <n v="5500"/>
    <n v="12274"/>
    <n v="223"/>
    <x v="1"/>
    <n v="186"/>
    <x v="136"/>
    <x v="1"/>
    <s v="USD"/>
    <x v="138"/>
    <x v="134"/>
    <x v="0"/>
    <x v="0"/>
    <s v="film &amp; video/documentary"/>
    <x v="4"/>
    <x v="4"/>
  </r>
  <r>
    <n v="141"/>
    <x v="141"/>
    <s v="Distributed motivating algorithm"/>
    <n v="64300"/>
    <n v="65323"/>
    <n v="102"/>
    <x v="1"/>
    <n v="1071"/>
    <x v="137"/>
    <x v="1"/>
    <s v="USD"/>
    <x v="139"/>
    <x v="135"/>
    <x v="0"/>
    <x v="0"/>
    <s v="technology/web"/>
    <x v="2"/>
    <x v="2"/>
  </r>
  <r>
    <n v="142"/>
    <x v="142"/>
    <s v="Expanded solution-oriented benchmark"/>
    <n v="5000"/>
    <n v="11502"/>
    <n v="230"/>
    <x v="1"/>
    <n v="117"/>
    <x v="138"/>
    <x v="1"/>
    <s v="USD"/>
    <x v="107"/>
    <x v="136"/>
    <x v="0"/>
    <x v="0"/>
    <s v="technology/web"/>
    <x v="2"/>
    <x v="2"/>
  </r>
  <r>
    <n v="143"/>
    <x v="143"/>
    <s v="Implemented discrete secured line"/>
    <n v="5400"/>
    <n v="7322"/>
    <n v="136"/>
    <x v="1"/>
    <n v="70"/>
    <x v="139"/>
    <x v="1"/>
    <s v="USD"/>
    <x v="140"/>
    <x v="137"/>
    <x v="0"/>
    <x v="0"/>
    <s v="music/indie rock"/>
    <x v="1"/>
    <x v="7"/>
  </r>
  <r>
    <n v="144"/>
    <x v="144"/>
    <s v="Multi-lateral actuating installation"/>
    <n v="9000"/>
    <n v="11619"/>
    <n v="129"/>
    <x v="1"/>
    <n v="135"/>
    <x v="140"/>
    <x v="1"/>
    <s v="USD"/>
    <x v="141"/>
    <x v="138"/>
    <x v="0"/>
    <x v="0"/>
    <s v="theater/plays"/>
    <x v="3"/>
    <x v="3"/>
  </r>
  <r>
    <n v="145"/>
    <x v="145"/>
    <s v="Secured reciprocal array"/>
    <n v="25000"/>
    <n v="59128"/>
    <n v="237"/>
    <x v="1"/>
    <n v="768"/>
    <x v="141"/>
    <x v="5"/>
    <s v="CHF"/>
    <x v="142"/>
    <x v="139"/>
    <x v="0"/>
    <x v="0"/>
    <s v="technology/wearables"/>
    <x v="2"/>
    <x v="8"/>
  </r>
  <r>
    <n v="146"/>
    <x v="146"/>
    <s v="Optional bandwidth-monitored middleware"/>
    <n v="8800"/>
    <n v="1518"/>
    <n v="17"/>
    <x v="3"/>
    <n v="51"/>
    <x v="142"/>
    <x v="1"/>
    <s v="USD"/>
    <x v="143"/>
    <x v="140"/>
    <x v="0"/>
    <x v="0"/>
    <s v="theater/plays"/>
    <x v="3"/>
    <x v="3"/>
  </r>
  <r>
    <n v="147"/>
    <x v="147"/>
    <s v="Upgradable upward-trending workforce"/>
    <n v="8300"/>
    <n v="9337"/>
    <n v="112"/>
    <x v="1"/>
    <n v="199"/>
    <x v="143"/>
    <x v="1"/>
    <s v="USD"/>
    <x v="144"/>
    <x v="141"/>
    <x v="0"/>
    <x v="1"/>
    <s v="theater/plays"/>
    <x v="3"/>
    <x v="3"/>
  </r>
  <r>
    <n v="148"/>
    <x v="148"/>
    <s v="Upgradable hybrid capability"/>
    <n v="9300"/>
    <n v="11255"/>
    <n v="121"/>
    <x v="1"/>
    <n v="107"/>
    <x v="144"/>
    <x v="1"/>
    <s v="USD"/>
    <x v="145"/>
    <x v="142"/>
    <x v="0"/>
    <x v="0"/>
    <s v="technology/wearables"/>
    <x v="2"/>
    <x v="8"/>
  </r>
  <r>
    <n v="149"/>
    <x v="149"/>
    <s v="Managed fresh-thinking flexibility"/>
    <n v="6200"/>
    <n v="13632"/>
    <n v="220"/>
    <x v="1"/>
    <n v="195"/>
    <x v="145"/>
    <x v="1"/>
    <s v="USD"/>
    <x v="146"/>
    <x v="143"/>
    <x v="0"/>
    <x v="0"/>
    <s v="music/indie rock"/>
    <x v="1"/>
    <x v="7"/>
  </r>
  <r>
    <n v="150"/>
    <x v="150"/>
    <s v="Networked stable workforce"/>
    <n v="100"/>
    <n v="1"/>
    <n v="1"/>
    <x v="0"/>
    <n v="1"/>
    <x v="98"/>
    <x v="1"/>
    <s v="USD"/>
    <x v="147"/>
    <x v="144"/>
    <x v="0"/>
    <x v="0"/>
    <s v="music/rock"/>
    <x v="1"/>
    <x v="1"/>
  </r>
  <r>
    <n v="151"/>
    <x v="151"/>
    <s v="Customizable intermediate extranet"/>
    <n v="137200"/>
    <n v="88037"/>
    <n v="64"/>
    <x v="0"/>
    <n v="1467"/>
    <x v="146"/>
    <x v="1"/>
    <s v="USD"/>
    <x v="148"/>
    <x v="145"/>
    <x v="0"/>
    <x v="0"/>
    <s v="music/electric music"/>
    <x v="1"/>
    <x v="5"/>
  </r>
  <r>
    <n v="152"/>
    <x v="152"/>
    <s v="User-centric fault-tolerant task-force"/>
    <n v="41500"/>
    <n v="175573"/>
    <n v="423"/>
    <x v="1"/>
    <n v="3376"/>
    <x v="147"/>
    <x v="1"/>
    <s v="USD"/>
    <x v="149"/>
    <x v="146"/>
    <x v="0"/>
    <x v="0"/>
    <s v="music/indie rock"/>
    <x v="1"/>
    <x v="7"/>
  </r>
  <r>
    <n v="153"/>
    <x v="153"/>
    <s v="Multi-tiered radical definition"/>
    <n v="189400"/>
    <n v="176112"/>
    <n v="93"/>
    <x v="0"/>
    <n v="5681"/>
    <x v="8"/>
    <x v="1"/>
    <s v="USD"/>
    <x v="150"/>
    <x v="147"/>
    <x v="0"/>
    <x v="0"/>
    <s v="theater/plays"/>
    <x v="3"/>
    <x v="3"/>
  </r>
  <r>
    <n v="154"/>
    <x v="154"/>
    <s v="Devolved foreground benchmark"/>
    <n v="171300"/>
    <n v="100650"/>
    <n v="59"/>
    <x v="0"/>
    <n v="1059"/>
    <x v="148"/>
    <x v="1"/>
    <s v="USD"/>
    <x v="151"/>
    <x v="148"/>
    <x v="0"/>
    <x v="1"/>
    <s v="music/indie rock"/>
    <x v="1"/>
    <x v="7"/>
  </r>
  <r>
    <n v="155"/>
    <x v="155"/>
    <s v="Distributed eco-centric methodology"/>
    <n v="139500"/>
    <n v="90706"/>
    <n v="65"/>
    <x v="0"/>
    <n v="1194"/>
    <x v="149"/>
    <x v="1"/>
    <s v="USD"/>
    <x v="152"/>
    <x v="149"/>
    <x v="0"/>
    <x v="0"/>
    <s v="theater/plays"/>
    <x v="3"/>
    <x v="3"/>
  </r>
  <r>
    <n v="156"/>
    <x v="156"/>
    <s v="Streamlined encompassing encryption"/>
    <n v="36400"/>
    <n v="26914"/>
    <n v="74"/>
    <x v="3"/>
    <n v="379"/>
    <x v="150"/>
    <x v="2"/>
    <s v="AUD"/>
    <x v="153"/>
    <x v="150"/>
    <x v="0"/>
    <x v="0"/>
    <s v="music/rock"/>
    <x v="1"/>
    <x v="1"/>
  </r>
  <r>
    <n v="157"/>
    <x v="157"/>
    <s v="User-friendly reciprocal initiative"/>
    <n v="4200"/>
    <n v="2212"/>
    <n v="53"/>
    <x v="0"/>
    <n v="30"/>
    <x v="151"/>
    <x v="2"/>
    <s v="AUD"/>
    <x v="154"/>
    <x v="151"/>
    <x v="0"/>
    <x v="0"/>
    <s v="photography/photography books"/>
    <x v="7"/>
    <x v="14"/>
  </r>
  <r>
    <n v="158"/>
    <x v="158"/>
    <s v="Ergonomic fresh-thinking installation"/>
    <n v="2100"/>
    <n v="4640"/>
    <n v="221"/>
    <x v="1"/>
    <n v="41"/>
    <x v="152"/>
    <x v="1"/>
    <s v="USD"/>
    <x v="155"/>
    <x v="152"/>
    <x v="0"/>
    <x v="0"/>
    <s v="music/rock"/>
    <x v="1"/>
    <x v="1"/>
  </r>
  <r>
    <n v="159"/>
    <x v="159"/>
    <s v="Robust explicit hardware"/>
    <n v="191200"/>
    <n v="191222"/>
    <n v="100"/>
    <x v="1"/>
    <n v="1821"/>
    <x v="153"/>
    <x v="1"/>
    <s v="USD"/>
    <x v="156"/>
    <x v="153"/>
    <x v="0"/>
    <x v="1"/>
    <s v="theater/plays"/>
    <x v="3"/>
    <x v="3"/>
  </r>
  <r>
    <n v="160"/>
    <x v="160"/>
    <s v="Stand-alone actuating support"/>
    <n v="8000"/>
    <n v="12985"/>
    <n v="162"/>
    <x v="1"/>
    <n v="164"/>
    <x v="154"/>
    <x v="1"/>
    <s v="USD"/>
    <x v="157"/>
    <x v="154"/>
    <x v="0"/>
    <x v="0"/>
    <s v="technology/wearables"/>
    <x v="2"/>
    <x v="8"/>
  </r>
  <r>
    <n v="161"/>
    <x v="161"/>
    <s v="Cross-platform methodical process improvement"/>
    <n v="5500"/>
    <n v="4300"/>
    <n v="78"/>
    <x v="0"/>
    <n v="75"/>
    <x v="155"/>
    <x v="1"/>
    <s v="USD"/>
    <x v="158"/>
    <x v="155"/>
    <x v="0"/>
    <x v="1"/>
    <s v="technology/web"/>
    <x v="2"/>
    <x v="2"/>
  </r>
  <r>
    <n v="162"/>
    <x v="162"/>
    <s v="Extended bottom-line open architecture"/>
    <n v="6100"/>
    <n v="9134"/>
    <n v="150"/>
    <x v="1"/>
    <n v="157"/>
    <x v="156"/>
    <x v="5"/>
    <s v="CHF"/>
    <x v="159"/>
    <x v="156"/>
    <x v="0"/>
    <x v="0"/>
    <s v="music/rock"/>
    <x v="1"/>
    <x v="1"/>
  </r>
  <r>
    <n v="163"/>
    <x v="163"/>
    <s v="Extended reciprocal circuit"/>
    <n v="3500"/>
    <n v="8864"/>
    <n v="253"/>
    <x v="1"/>
    <n v="246"/>
    <x v="157"/>
    <x v="1"/>
    <s v="USD"/>
    <x v="160"/>
    <x v="157"/>
    <x v="0"/>
    <x v="1"/>
    <s v="photography/photography books"/>
    <x v="7"/>
    <x v="14"/>
  </r>
  <r>
    <n v="164"/>
    <x v="164"/>
    <s v="Polarized human-resource protocol"/>
    <n v="150500"/>
    <n v="150755"/>
    <n v="100"/>
    <x v="1"/>
    <n v="1396"/>
    <x v="158"/>
    <x v="1"/>
    <s v="USD"/>
    <x v="161"/>
    <x v="158"/>
    <x v="0"/>
    <x v="0"/>
    <s v="theater/plays"/>
    <x v="3"/>
    <x v="3"/>
  </r>
  <r>
    <n v="165"/>
    <x v="165"/>
    <s v="Synergized radical product"/>
    <n v="90400"/>
    <n v="110279"/>
    <n v="122"/>
    <x v="1"/>
    <n v="2506"/>
    <x v="159"/>
    <x v="1"/>
    <s v="USD"/>
    <x v="162"/>
    <x v="159"/>
    <x v="0"/>
    <x v="0"/>
    <s v="technology/web"/>
    <x v="2"/>
    <x v="2"/>
  </r>
  <r>
    <n v="166"/>
    <x v="166"/>
    <s v="Robust heuristic artificial intelligence"/>
    <n v="9800"/>
    <n v="13439"/>
    <n v="137"/>
    <x v="1"/>
    <n v="244"/>
    <x v="160"/>
    <x v="1"/>
    <s v="USD"/>
    <x v="163"/>
    <x v="160"/>
    <x v="0"/>
    <x v="0"/>
    <s v="photography/photography books"/>
    <x v="7"/>
    <x v="14"/>
  </r>
  <r>
    <n v="167"/>
    <x v="167"/>
    <s v="Robust content-based emulation"/>
    <n v="2600"/>
    <n v="10804"/>
    <n v="416"/>
    <x v="1"/>
    <n v="146"/>
    <x v="161"/>
    <x v="2"/>
    <s v="AUD"/>
    <x v="164"/>
    <x v="161"/>
    <x v="0"/>
    <x v="0"/>
    <s v="theater/plays"/>
    <x v="3"/>
    <x v="3"/>
  </r>
  <r>
    <n v="168"/>
    <x v="168"/>
    <s v="Ergonomic uniform open system"/>
    <n v="128100"/>
    <n v="40107"/>
    <n v="31"/>
    <x v="0"/>
    <n v="955"/>
    <x v="162"/>
    <x v="3"/>
    <s v="DKK"/>
    <x v="165"/>
    <x v="162"/>
    <x v="0"/>
    <x v="1"/>
    <s v="music/indie rock"/>
    <x v="1"/>
    <x v="7"/>
  </r>
  <r>
    <n v="169"/>
    <x v="169"/>
    <s v="Profit-focused modular product"/>
    <n v="23300"/>
    <n v="98811"/>
    <n v="424"/>
    <x v="1"/>
    <n v="1267"/>
    <x v="163"/>
    <x v="1"/>
    <s v="USD"/>
    <x v="166"/>
    <x v="163"/>
    <x v="0"/>
    <x v="1"/>
    <s v="film &amp; video/shorts"/>
    <x v="4"/>
    <x v="12"/>
  </r>
  <r>
    <n v="170"/>
    <x v="170"/>
    <s v="Mandatory mobile product"/>
    <n v="188100"/>
    <n v="5528"/>
    <n v="3"/>
    <x v="0"/>
    <n v="67"/>
    <x v="164"/>
    <x v="1"/>
    <s v="USD"/>
    <x v="167"/>
    <x v="164"/>
    <x v="0"/>
    <x v="0"/>
    <s v="music/indie rock"/>
    <x v="1"/>
    <x v="7"/>
  </r>
  <r>
    <n v="171"/>
    <x v="171"/>
    <s v="Public-key 3rdgeneration budgetary management"/>
    <n v="4900"/>
    <n v="521"/>
    <n v="11"/>
    <x v="0"/>
    <n v="5"/>
    <x v="165"/>
    <x v="1"/>
    <s v="USD"/>
    <x v="168"/>
    <x v="165"/>
    <x v="0"/>
    <x v="0"/>
    <s v="publishing/translations"/>
    <x v="5"/>
    <x v="18"/>
  </r>
  <r>
    <n v="172"/>
    <x v="172"/>
    <s v="Centralized national firmware"/>
    <n v="800"/>
    <n v="663"/>
    <n v="83"/>
    <x v="0"/>
    <n v="26"/>
    <x v="166"/>
    <x v="1"/>
    <s v="USD"/>
    <x v="169"/>
    <x v="166"/>
    <x v="0"/>
    <x v="1"/>
    <s v="film &amp; video/documentary"/>
    <x v="4"/>
    <x v="4"/>
  </r>
  <r>
    <n v="173"/>
    <x v="173"/>
    <s v="Cross-group 4thgeneration middleware"/>
    <n v="96700"/>
    <n v="157635"/>
    <n v="163"/>
    <x v="1"/>
    <n v="1561"/>
    <x v="167"/>
    <x v="1"/>
    <s v="USD"/>
    <x v="170"/>
    <x v="167"/>
    <x v="0"/>
    <x v="0"/>
    <s v="theater/plays"/>
    <x v="3"/>
    <x v="3"/>
  </r>
  <r>
    <n v="174"/>
    <x v="174"/>
    <s v="Pre-emptive scalable access"/>
    <n v="600"/>
    <n v="5368"/>
    <n v="895"/>
    <x v="1"/>
    <n v="48"/>
    <x v="168"/>
    <x v="1"/>
    <s v="USD"/>
    <x v="171"/>
    <x v="168"/>
    <x v="0"/>
    <x v="1"/>
    <s v="technology/wearables"/>
    <x v="2"/>
    <x v="8"/>
  </r>
  <r>
    <n v="175"/>
    <x v="175"/>
    <s v="Sharable intangible migration"/>
    <n v="181200"/>
    <n v="47459"/>
    <n v="26"/>
    <x v="0"/>
    <n v="1130"/>
    <x v="162"/>
    <x v="1"/>
    <s v="USD"/>
    <x v="172"/>
    <x v="169"/>
    <x v="0"/>
    <x v="0"/>
    <s v="theater/plays"/>
    <x v="3"/>
    <x v="3"/>
  </r>
  <r>
    <n v="176"/>
    <x v="176"/>
    <s v="Proactive scalable Graphical User Interface"/>
    <n v="115000"/>
    <n v="86060"/>
    <n v="75"/>
    <x v="0"/>
    <n v="782"/>
    <x v="169"/>
    <x v="1"/>
    <s v="USD"/>
    <x v="173"/>
    <x v="170"/>
    <x v="0"/>
    <x v="0"/>
    <s v="theater/plays"/>
    <x v="3"/>
    <x v="3"/>
  </r>
  <r>
    <n v="177"/>
    <x v="177"/>
    <s v="Digitized solution-oriented product"/>
    <n v="38800"/>
    <n v="161593"/>
    <n v="416"/>
    <x v="1"/>
    <n v="2739"/>
    <x v="170"/>
    <x v="1"/>
    <s v="USD"/>
    <x v="174"/>
    <x v="171"/>
    <x v="0"/>
    <x v="0"/>
    <s v="theater/plays"/>
    <x v="3"/>
    <x v="3"/>
  </r>
  <r>
    <n v="178"/>
    <x v="178"/>
    <s v="Triple-buffered cohesive structure"/>
    <n v="7200"/>
    <n v="6927"/>
    <n v="96"/>
    <x v="0"/>
    <n v="210"/>
    <x v="171"/>
    <x v="1"/>
    <s v="USD"/>
    <x v="175"/>
    <x v="172"/>
    <x v="0"/>
    <x v="0"/>
    <s v="food/food trucks"/>
    <x v="0"/>
    <x v="0"/>
  </r>
  <r>
    <n v="179"/>
    <x v="179"/>
    <s v="Realigned human-resource orchestration"/>
    <n v="44500"/>
    <n v="159185"/>
    <n v="358"/>
    <x v="1"/>
    <n v="3537"/>
    <x v="172"/>
    <x v="0"/>
    <s v="CAD"/>
    <x v="176"/>
    <x v="173"/>
    <x v="0"/>
    <x v="1"/>
    <s v="theater/plays"/>
    <x v="3"/>
    <x v="3"/>
  </r>
  <r>
    <n v="180"/>
    <x v="180"/>
    <s v="Optional clear-thinking software"/>
    <n v="56000"/>
    <n v="172736"/>
    <n v="308"/>
    <x v="1"/>
    <n v="2107"/>
    <x v="173"/>
    <x v="2"/>
    <s v="AUD"/>
    <x v="177"/>
    <x v="174"/>
    <x v="0"/>
    <x v="0"/>
    <s v="technology/wearables"/>
    <x v="2"/>
    <x v="8"/>
  </r>
  <r>
    <n v="181"/>
    <x v="181"/>
    <s v="Centralized global approach"/>
    <n v="8600"/>
    <n v="5315"/>
    <n v="62"/>
    <x v="0"/>
    <n v="136"/>
    <x v="174"/>
    <x v="1"/>
    <s v="USD"/>
    <x v="178"/>
    <x v="175"/>
    <x v="0"/>
    <x v="0"/>
    <s v="technology/web"/>
    <x v="2"/>
    <x v="2"/>
  </r>
  <r>
    <n v="182"/>
    <x v="182"/>
    <s v="Reverse-engineered bandwidth-monitored contingency"/>
    <n v="27100"/>
    <n v="195750"/>
    <n v="722"/>
    <x v="1"/>
    <n v="3318"/>
    <x v="170"/>
    <x v="3"/>
    <s v="DKK"/>
    <x v="179"/>
    <x v="176"/>
    <x v="0"/>
    <x v="0"/>
    <s v="theater/plays"/>
    <x v="3"/>
    <x v="3"/>
  </r>
  <r>
    <n v="183"/>
    <x v="183"/>
    <s v="Pre-emptive bandwidth-monitored instruction set"/>
    <n v="5100"/>
    <n v="3525"/>
    <n v="69"/>
    <x v="0"/>
    <n v="86"/>
    <x v="175"/>
    <x v="0"/>
    <s v="CAD"/>
    <x v="180"/>
    <x v="177"/>
    <x v="0"/>
    <x v="0"/>
    <s v="music/rock"/>
    <x v="1"/>
    <x v="1"/>
  </r>
  <r>
    <n v="184"/>
    <x v="184"/>
    <s v="Adaptive asynchronous emulation"/>
    <n v="3600"/>
    <n v="10550"/>
    <n v="293"/>
    <x v="1"/>
    <n v="340"/>
    <x v="176"/>
    <x v="1"/>
    <s v="USD"/>
    <x v="181"/>
    <x v="178"/>
    <x v="0"/>
    <x v="0"/>
    <s v="theater/plays"/>
    <x v="3"/>
    <x v="3"/>
  </r>
  <r>
    <n v="185"/>
    <x v="185"/>
    <s v="Innovative actuating conglomeration"/>
    <n v="1000"/>
    <n v="718"/>
    <n v="72"/>
    <x v="0"/>
    <n v="19"/>
    <x v="177"/>
    <x v="1"/>
    <s v="USD"/>
    <x v="182"/>
    <x v="179"/>
    <x v="0"/>
    <x v="0"/>
    <s v="film &amp; video/television"/>
    <x v="4"/>
    <x v="19"/>
  </r>
  <r>
    <n v="186"/>
    <x v="186"/>
    <s v="Grass-roots foreground policy"/>
    <n v="88800"/>
    <n v="28358"/>
    <n v="32"/>
    <x v="0"/>
    <n v="886"/>
    <x v="178"/>
    <x v="1"/>
    <s v="USD"/>
    <x v="183"/>
    <x v="180"/>
    <x v="0"/>
    <x v="0"/>
    <s v="theater/plays"/>
    <x v="3"/>
    <x v="3"/>
  </r>
  <r>
    <n v="187"/>
    <x v="187"/>
    <s v="Horizontal transitional paradigm"/>
    <n v="60200"/>
    <n v="138384"/>
    <n v="230"/>
    <x v="1"/>
    <n v="1442"/>
    <x v="179"/>
    <x v="0"/>
    <s v="CAD"/>
    <x v="184"/>
    <x v="181"/>
    <x v="0"/>
    <x v="1"/>
    <s v="film &amp; video/shorts"/>
    <x v="4"/>
    <x v="12"/>
  </r>
  <r>
    <n v="188"/>
    <x v="188"/>
    <s v="Networked didactic info-mediaries"/>
    <n v="8200"/>
    <n v="2625"/>
    <n v="32"/>
    <x v="0"/>
    <n v="35"/>
    <x v="180"/>
    <x v="6"/>
    <s v="EUR"/>
    <x v="185"/>
    <x v="182"/>
    <x v="0"/>
    <x v="0"/>
    <s v="theater/plays"/>
    <x v="3"/>
    <x v="3"/>
  </r>
  <r>
    <n v="189"/>
    <x v="189"/>
    <s v="Switchable contextually-based access"/>
    <n v="191300"/>
    <n v="45004"/>
    <n v="24"/>
    <x v="3"/>
    <n v="441"/>
    <x v="181"/>
    <x v="1"/>
    <s v="USD"/>
    <x v="186"/>
    <x v="183"/>
    <x v="0"/>
    <x v="0"/>
    <s v="theater/plays"/>
    <x v="3"/>
    <x v="3"/>
  </r>
  <r>
    <n v="190"/>
    <x v="190"/>
    <s v="Up-sized dynamic throughput"/>
    <n v="3700"/>
    <n v="2538"/>
    <n v="69"/>
    <x v="0"/>
    <n v="24"/>
    <x v="182"/>
    <x v="1"/>
    <s v="USD"/>
    <x v="187"/>
    <x v="184"/>
    <x v="0"/>
    <x v="1"/>
    <s v="theater/plays"/>
    <x v="3"/>
    <x v="3"/>
  </r>
  <r>
    <n v="191"/>
    <x v="191"/>
    <s v="Mandatory reciprocal superstructure"/>
    <n v="8400"/>
    <n v="3188"/>
    <n v="38"/>
    <x v="0"/>
    <n v="86"/>
    <x v="183"/>
    <x v="6"/>
    <s v="EUR"/>
    <x v="188"/>
    <x v="185"/>
    <x v="0"/>
    <x v="0"/>
    <s v="theater/plays"/>
    <x v="3"/>
    <x v="3"/>
  </r>
  <r>
    <n v="192"/>
    <x v="192"/>
    <s v="Upgradable 4thgeneration productivity"/>
    <n v="42600"/>
    <n v="8517"/>
    <n v="20"/>
    <x v="0"/>
    <n v="243"/>
    <x v="184"/>
    <x v="1"/>
    <s v="USD"/>
    <x v="189"/>
    <x v="186"/>
    <x v="0"/>
    <x v="0"/>
    <s v="music/rock"/>
    <x v="1"/>
    <x v="1"/>
  </r>
  <r>
    <n v="193"/>
    <x v="193"/>
    <s v="Progressive discrete hub"/>
    <n v="6600"/>
    <n v="3012"/>
    <n v="46"/>
    <x v="0"/>
    <n v="65"/>
    <x v="185"/>
    <x v="1"/>
    <s v="USD"/>
    <x v="190"/>
    <x v="187"/>
    <x v="1"/>
    <x v="0"/>
    <s v="music/indie rock"/>
    <x v="1"/>
    <x v="7"/>
  </r>
  <r>
    <n v="194"/>
    <x v="194"/>
    <s v="Assimilated multi-tasking archive"/>
    <n v="7100"/>
    <n v="8716"/>
    <n v="123"/>
    <x v="1"/>
    <n v="126"/>
    <x v="186"/>
    <x v="1"/>
    <s v="USD"/>
    <x v="191"/>
    <x v="188"/>
    <x v="0"/>
    <x v="0"/>
    <s v="music/metal"/>
    <x v="1"/>
    <x v="16"/>
  </r>
  <r>
    <n v="195"/>
    <x v="195"/>
    <s v="Upgradable high-level solution"/>
    <n v="15800"/>
    <n v="57157"/>
    <n v="362"/>
    <x v="1"/>
    <n v="524"/>
    <x v="187"/>
    <x v="1"/>
    <s v="USD"/>
    <x v="192"/>
    <x v="189"/>
    <x v="0"/>
    <x v="0"/>
    <s v="music/electric music"/>
    <x v="1"/>
    <x v="5"/>
  </r>
  <r>
    <n v="196"/>
    <x v="196"/>
    <s v="Organic bandwidth-monitored frame"/>
    <n v="8200"/>
    <n v="5178"/>
    <n v="63"/>
    <x v="0"/>
    <n v="100"/>
    <x v="188"/>
    <x v="3"/>
    <s v="DKK"/>
    <x v="173"/>
    <x v="190"/>
    <x v="0"/>
    <x v="0"/>
    <s v="technology/wearables"/>
    <x v="2"/>
    <x v="8"/>
  </r>
  <r>
    <n v="197"/>
    <x v="197"/>
    <s v="Business-focused logistical framework"/>
    <n v="54700"/>
    <n v="163118"/>
    <n v="298"/>
    <x v="1"/>
    <n v="1989"/>
    <x v="189"/>
    <x v="1"/>
    <s v="USD"/>
    <x v="193"/>
    <x v="191"/>
    <x v="0"/>
    <x v="0"/>
    <s v="film &amp; video/drama"/>
    <x v="4"/>
    <x v="6"/>
  </r>
  <r>
    <n v="198"/>
    <x v="198"/>
    <s v="Universal multi-state capability"/>
    <n v="63200"/>
    <n v="6041"/>
    <n v="10"/>
    <x v="0"/>
    <n v="168"/>
    <x v="190"/>
    <x v="1"/>
    <s v="USD"/>
    <x v="194"/>
    <x v="192"/>
    <x v="0"/>
    <x v="0"/>
    <s v="music/electric music"/>
    <x v="1"/>
    <x v="5"/>
  </r>
  <r>
    <n v="199"/>
    <x v="199"/>
    <s v="Digitized reciprocal infrastructure"/>
    <n v="1800"/>
    <n v="968"/>
    <n v="54"/>
    <x v="0"/>
    <n v="13"/>
    <x v="191"/>
    <x v="1"/>
    <s v="USD"/>
    <x v="195"/>
    <x v="193"/>
    <x v="0"/>
    <x v="0"/>
    <s v="music/rock"/>
    <x v="1"/>
    <x v="1"/>
  </r>
  <r>
    <n v="200"/>
    <x v="200"/>
    <s v="Reduced dedicated capability"/>
    <n v="100"/>
    <n v="2"/>
    <n v="2"/>
    <x v="0"/>
    <n v="1"/>
    <x v="49"/>
    <x v="0"/>
    <s v="CAD"/>
    <x v="152"/>
    <x v="194"/>
    <x v="0"/>
    <x v="0"/>
    <s v="theater/plays"/>
    <x v="3"/>
    <x v="3"/>
  </r>
  <r>
    <n v="201"/>
    <x v="201"/>
    <s v="Cross-platform bi-directional workforce"/>
    <n v="2100"/>
    <n v="14305"/>
    <n v="681"/>
    <x v="1"/>
    <n v="157"/>
    <x v="192"/>
    <x v="1"/>
    <s v="USD"/>
    <x v="196"/>
    <x v="195"/>
    <x v="0"/>
    <x v="0"/>
    <s v="technology/web"/>
    <x v="2"/>
    <x v="2"/>
  </r>
  <r>
    <n v="202"/>
    <x v="202"/>
    <s v="Upgradable scalable methodology"/>
    <n v="8300"/>
    <n v="6543"/>
    <n v="79"/>
    <x v="3"/>
    <n v="82"/>
    <x v="193"/>
    <x v="1"/>
    <s v="USD"/>
    <x v="197"/>
    <x v="196"/>
    <x v="0"/>
    <x v="0"/>
    <s v="food/food trucks"/>
    <x v="0"/>
    <x v="0"/>
  </r>
  <r>
    <n v="203"/>
    <x v="203"/>
    <s v="Customer-focused client-server service-desk"/>
    <n v="143900"/>
    <n v="193413"/>
    <n v="134"/>
    <x v="1"/>
    <n v="4498"/>
    <x v="194"/>
    <x v="2"/>
    <s v="AUD"/>
    <x v="198"/>
    <x v="197"/>
    <x v="0"/>
    <x v="0"/>
    <s v="theater/plays"/>
    <x v="3"/>
    <x v="3"/>
  </r>
  <r>
    <n v="204"/>
    <x v="204"/>
    <s v="Mandatory multimedia leverage"/>
    <n v="75000"/>
    <n v="2529"/>
    <n v="3"/>
    <x v="0"/>
    <n v="40"/>
    <x v="195"/>
    <x v="1"/>
    <s v="USD"/>
    <x v="199"/>
    <x v="198"/>
    <x v="0"/>
    <x v="0"/>
    <s v="music/jazz"/>
    <x v="1"/>
    <x v="17"/>
  </r>
  <r>
    <n v="205"/>
    <x v="205"/>
    <s v="Focused analyzing circuit"/>
    <n v="1300"/>
    <n v="5614"/>
    <n v="432"/>
    <x v="1"/>
    <n v="80"/>
    <x v="196"/>
    <x v="1"/>
    <s v="USD"/>
    <x v="200"/>
    <x v="199"/>
    <x v="1"/>
    <x v="0"/>
    <s v="theater/plays"/>
    <x v="3"/>
    <x v="3"/>
  </r>
  <r>
    <n v="206"/>
    <x v="206"/>
    <s v="Fundamental grid-enabled strategy"/>
    <n v="9000"/>
    <n v="3496"/>
    <n v="39"/>
    <x v="3"/>
    <n v="57"/>
    <x v="197"/>
    <x v="1"/>
    <s v="USD"/>
    <x v="201"/>
    <x v="200"/>
    <x v="0"/>
    <x v="0"/>
    <s v="publishing/fiction"/>
    <x v="5"/>
    <x v="13"/>
  </r>
  <r>
    <n v="207"/>
    <x v="207"/>
    <s v="Digitized 5thgeneration knowledgebase"/>
    <n v="1000"/>
    <n v="4257"/>
    <n v="426"/>
    <x v="1"/>
    <n v="43"/>
    <x v="198"/>
    <x v="1"/>
    <s v="USD"/>
    <x v="202"/>
    <x v="201"/>
    <x v="0"/>
    <x v="1"/>
    <s v="music/rock"/>
    <x v="1"/>
    <x v="1"/>
  </r>
  <r>
    <n v="208"/>
    <x v="208"/>
    <s v="Mandatory multi-tasking encryption"/>
    <n v="196900"/>
    <n v="199110"/>
    <n v="101"/>
    <x v="1"/>
    <n v="2053"/>
    <x v="199"/>
    <x v="1"/>
    <s v="USD"/>
    <x v="203"/>
    <x v="202"/>
    <x v="0"/>
    <x v="0"/>
    <s v="film &amp; video/documentary"/>
    <x v="4"/>
    <x v="4"/>
  </r>
  <r>
    <n v="209"/>
    <x v="209"/>
    <s v="Distributed system-worthy application"/>
    <n v="194500"/>
    <n v="41212"/>
    <n v="21"/>
    <x v="2"/>
    <n v="808"/>
    <x v="200"/>
    <x v="2"/>
    <s v="AUD"/>
    <x v="204"/>
    <x v="203"/>
    <x v="0"/>
    <x v="0"/>
    <s v="film &amp; video/documentary"/>
    <x v="4"/>
    <x v="4"/>
  </r>
  <r>
    <n v="210"/>
    <x v="210"/>
    <s v="Synergistic tertiary time-frame"/>
    <n v="9400"/>
    <n v="6338"/>
    <n v="67"/>
    <x v="0"/>
    <n v="226"/>
    <x v="201"/>
    <x v="3"/>
    <s v="DKK"/>
    <x v="205"/>
    <x v="204"/>
    <x v="0"/>
    <x v="0"/>
    <s v="film &amp; video/science fiction"/>
    <x v="4"/>
    <x v="22"/>
  </r>
  <r>
    <n v="211"/>
    <x v="211"/>
    <s v="Customer-focused impactful benchmark"/>
    <n v="104400"/>
    <n v="99100"/>
    <n v="95"/>
    <x v="0"/>
    <n v="1625"/>
    <x v="202"/>
    <x v="1"/>
    <s v="USD"/>
    <x v="206"/>
    <x v="205"/>
    <x v="0"/>
    <x v="0"/>
    <s v="theater/plays"/>
    <x v="3"/>
    <x v="3"/>
  </r>
  <r>
    <n v="212"/>
    <x v="212"/>
    <s v="Profound next generation infrastructure"/>
    <n v="8100"/>
    <n v="12300"/>
    <n v="152"/>
    <x v="1"/>
    <n v="168"/>
    <x v="203"/>
    <x v="1"/>
    <s v="USD"/>
    <x v="207"/>
    <x v="206"/>
    <x v="0"/>
    <x v="0"/>
    <s v="theater/plays"/>
    <x v="3"/>
    <x v="3"/>
  </r>
  <r>
    <n v="213"/>
    <x v="213"/>
    <s v="Face-to-face encompassing info-mediaries"/>
    <n v="87900"/>
    <n v="171549"/>
    <n v="195"/>
    <x v="1"/>
    <n v="4289"/>
    <x v="81"/>
    <x v="1"/>
    <s v="USD"/>
    <x v="208"/>
    <x v="207"/>
    <x v="0"/>
    <x v="1"/>
    <s v="music/indie rock"/>
    <x v="1"/>
    <x v="7"/>
  </r>
  <r>
    <n v="214"/>
    <x v="214"/>
    <s v="Open-source fresh-thinking policy"/>
    <n v="1400"/>
    <n v="14324"/>
    <n v="1023"/>
    <x v="1"/>
    <n v="165"/>
    <x v="204"/>
    <x v="1"/>
    <s v="USD"/>
    <x v="209"/>
    <x v="208"/>
    <x v="0"/>
    <x v="0"/>
    <s v="music/rock"/>
    <x v="1"/>
    <x v="1"/>
  </r>
  <r>
    <n v="215"/>
    <x v="215"/>
    <s v="Extended 24/7 implementation"/>
    <n v="156800"/>
    <n v="6024"/>
    <n v="4"/>
    <x v="0"/>
    <n v="143"/>
    <x v="205"/>
    <x v="1"/>
    <s v="USD"/>
    <x v="210"/>
    <x v="209"/>
    <x v="0"/>
    <x v="0"/>
    <s v="theater/plays"/>
    <x v="3"/>
    <x v="3"/>
  </r>
  <r>
    <n v="216"/>
    <x v="216"/>
    <s v="Organic dynamic algorithm"/>
    <n v="121700"/>
    <n v="188721"/>
    <n v="155"/>
    <x v="1"/>
    <n v="1815"/>
    <x v="206"/>
    <x v="1"/>
    <s v="USD"/>
    <x v="211"/>
    <x v="210"/>
    <x v="0"/>
    <x v="0"/>
    <s v="theater/plays"/>
    <x v="3"/>
    <x v="3"/>
  </r>
  <r>
    <n v="217"/>
    <x v="217"/>
    <s v="Organic multi-tasking focus group"/>
    <n v="129400"/>
    <n v="57911"/>
    <n v="45"/>
    <x v="0"/>
    <n v="934"/>
    <x v="28"/>
    <x v="1"/>
    <s v="USD"/>
    <x v="212"/>
    <x v="211"/>
    <x v="0"/>
    <x v="0"/>
    <s v="film &amp; video/science fiction"/>
    <x v="4"/>
    <x v="22"/>
  </r>
  <r>
    <n v="218"/>
    <x v="218"/>
    <s v="Adaptive logistical initiative"/>
    <n v="5700"/>
    <n v="12309"/>
    <n v="216"/>
    <x v="1"/>
    <n v="397"/>
    <x v="207"/>
    <x v="4"/>
    <s v="GBP"/>
    <x v="213"/>
    <x v="212"/>
    <x v="0"/>
    <x v="1"/>
    <s v="film &amp; video/shorts"/>
    <x v="4"/>
    <x v="12"/>
  </r>
  <r>
    <n v="219"/>
    <x v="219"/>
    <s v="Stand-alone mobile customer loyalty"/>
    <n v="41700"/>
    <n v="138497"/>
    <n v="332"/>
    <x v="1"/>
    <n v="1539"/>
    <x v="208"/>
    <x v="1"/>
    <s v="USD"/>
    <x v="214"/>
    <x v="213"/>
    <x v="0"/>
    <x v="0"/>
    <s v="film &amp; video/animation"/>
    <x v="4"/>
    <x v="10"/>
  </r>
  <r>
    <n v="220"/>
    <x v="220"/>
    <s v="Focused composite approach"/>
    <n v="7900"/>
    <n v="667"/>
    <n v="8"/>
    <x v="0"/>
    <n v="17"/>
    <x v="209"/>
    <x v="1"/>
    <s v="USD"/>
    <x v="215"/>
    <x v="214"/>
    <x v="1"/>
    <x v="0"/>
    <s v="theater/plays"/>
    <x v="3"/>
    <x v="3"/>
  </r>
  <r>
    <n v="221"/>
    <x v="221"/>
    <s v="Face-to-face clear-thinking Local Area Network"/>
    <n v="121500"/>
    <n v="119830"/>
    <n v="99"/>
    <x v="0"/>
    <n v="2179"/>
    <x v="210"/>
    <x v="1"/>
    <s v="USD"/>
    <x v="216"/>
    <x v="215"/>
    <x v="1"/>
    <x v="0"/>
    <s v="food/food trucks"/>
    <x v="0"/>
    <x v="0"/>
  </r>
  <r>
    <n v="222"/>
    <x v="222"/>
    <s v="Cross-group cohesive circuit"/>
    <n v="4800"/>
    <n v="6623"/>
    <n v="138"/>
    <x v="1"/>
    <n v="138"/>
    <x v="211"/>
    <x v="1"/>
    <s v="USD"/>
    <x v="217"/>
    <x v="216"/>
    <x v="0"/>
    <x v="0"/>
    <s v="photography/photography books"/>
    <x v="7"/>
    <x v="14"/>
  </r>
  <r>
    <n v="223"/>
    <x v="223"/>
    <s v="Synergistic explicit capability"/>
    <n v="87300"/>
    <n v="81897"/>
    <n v="94"/>
    <x v="0"/>
    <n v="931"/>
    <x v="212"/>
    <x v="1"/>
    <s v="USD"/>
    <x v="218"/>
    <x v="217"/>
    <x v="0"/>
    <x v="0"/>
    <s v="theater/plays"/>
    <x v="3"/>
    <x v="3"/>
  </r>
  <r>
    <n v="224"/>
    <x v="224"/>
    <s v="Diverse analyzing definition"/>
    <n v="46300"/>
    <n v="186885"/>
    <n v="404"/>
    <x v="1"/>
    <n v="3594"/>
    <x v="213"/>
    <x v="1"/>
    <s v="USD"/>
    <x v="219"/>
    <x v="218"/>
    <x v="0"/>
    <x v="0"/>
    <s v="film &amp; video/science fiction"/>
    <x v="4"/>
    <x v="22"/>
  </r>
  <r>
    <n v="225"/>
    <x v="225"/>
    <s v="Enterprise-wide reciprocal success"/>
    <n v="67800"/>
    <n v="176398"/>
    <n v="260"/>
    <x v="1"/>
    <n v="5880"/>
    <x v="214"/>
    <x v="1"/>
    <s v="USD"/>
    <x v="220"/>
    <x v="219"/>
    <x v="1"/>
    <x v="0"/>
    <s v="music/rock"/>
    <x v="1"/>
    <x v="1"/>
  </r>
  <r>
    <n v="226"/>
    <x v="102"/>
    <s v="Progressive neutral middleware"/>
    <n v="3000"/>
    <n v="10999"/>
    <n v="367"/>
    <x v="1"/>
    <n v="112"/>
    <x v="215"/>
    <x v="1"/>
    <s v="USD"/>
    <x v="221"/>
    <x v="122"/>
    <x v="0"/>
    <x v="0"/>
    <s v="photography/photography books"/>
    <x v="7"/>
    <x v="14"/>
  </r>
  <r>
    <n v="227"/>
    <x v="226"/>
    <s v="Intuitive exuding process improvement"/>
    <n v="60900"/>
    <n v="102751"/>
    <n v="169"/>
    <x v="1"/>
    <n v="943"/>
    <x v="216"/>
    <x v="1"/>
    <s v="USD"/>
    <x v="222"/>
    <x v="220"/>
    <x v="0"/>
    <x v="0"/>
    <s v="games/mobile games"/>
    <x v="6"/>
    <x v="20"/>
  </r>
  <r>
    <n v="228"/>
    <x v="227"/>
    <s v="Exclusive real-time protocol"/>
    <n v="137900"/>
    <n v="165352"/>
    <n v="120"/>
    <x v="1"/>
    <n v="2468"/>
    <x v="217"/>
    <x v="1"/>
    <s v="USD"/>
    <x v="172"/>
    <x v="221"/>
    <x v="0"/>
    <x v="0"/>
    <s v="film &amp; video/animation"/>
    <x v="4"/>
    <x v="10"/>
  </r>
  <r>
    <n v="229"/>
    <x v="228"/>
    <s v="Extended encompassing application"/>
    <n v="85600"/>
    <n v="165798"/>
    <n v="194"/>
    <x v="1"/>
    <n v="2551"/>
    <x v="218"/>
    <x v="1"/>
    <s v="USD"/>
    <x v="223"/>
    <x v="222"/>
    <x v="0"/>
    <x v="1"/>
    <s v="games/mobile games"/>
    <x v="6"/>
    <x v="20"/>
  </r>
  <r>
    <n v="230"/>
    <x v="229"/>
    <s v="Progressive value-added ability"/>
    <n v="2400"/>
    <n v="10084"/>
    <n v="420"/>
    <x v="1"/>
    <n v="101"/>
    <x v="219"/>
    <x v="1"/>
    <s v="USD"/>
    <x v="224"/>
    <x v="223"/>
    <x v="0"/>
    <x v="0"/>
    <s v="games/video games"/>
    <x v="6"/>
    <x v="11"/>
  </r>
  <r>
    <n v="231"/>
    <x v="230"/>
    <s v="Cross-platform uniform hardware"/>
    <n v="7200"/>
    <n v="5523"/>
    <n v="77"/>
    <x v="3"/>
    <n v="67"/>
    <x v="220"/>
    <x v="1"/>
    <s v="USD"/>
    <x v="225"/>
    <x v="224"/>
    <x v="0"/>
    <x v="0"/>
    <s v="theater/plays"/>
    <x v="3"/>
    <x v="3"/>
  </r>
  <r>
    <n v="232"/>
    <x v="231"/>
    <s v="Progressive secondary portal"/>
    <n v="3400"/>
    <n v="5823"/>
    <n v="171"/>
    <x v="1"/>
    <n v="92"/>
    <x v="221"/>
    <x v="1"/>
    <s v="USD"/>
    <x v="226"/>
    <x v="225"/>
    <x v="0"/>
    <x v="0"/>
    <s v="theater/plays"/>
    <x v="3"/>
    <x v="3"/>
  </r>
  <r>
    <n v="233"/>
    <x v="232"/>
    <s v="Multi-lateral national adapter"/>
    <n v="3800"/>
    <n v="6000"/>
    <n v="158"/>
    <x v="1"/>
    <n v="62"/>
    <x v="222"/>
    <x v="1"/>
    <s v="USD"/>
    <x v="227"/>
    <x v="226"/>
    <x v="0"/>
    <x v="0"/>
    <s v="film &amp; video/animation"/>
    <x v="4"/>
    <x v="10"/>
  </r>
  <r>
    <n v="234"/>
    <x v="233"/>
    <s v="Enterprise-wide motivating matrices"/>
    <n v="7500"/>
    <n v="8181"/>
    <n v="109"/>
    <x v="1"/>
    <n v="149"/>
    <x v="223"/>
    <x v="6"/>
    <s v="EUR"/>
    <x v="228"/>
    <x v="227"/>
    <x v="0"/>
    <x v="1"/>
    <s v="games/video games"/>
    <x v="6"/>
    <x v="11"/>
  </r>
  <r>
    <n v="235"/>
    <x v="234"/>
    <s v="Polarized upward-trending Local Area Network"/>
    <n v="8600"/>
    <n v="3589"/>
    <n v="42"/>
    <x v="0"/>
    <n v="92"/>
    <x v="224"/>
    <x v="1"/>
    <s v="USD"/>
    <x v="229"/>
    <x v="228"/>
    <x v="0"/>
    <x v="0"/>
    <s v="film &amp; video/animation"/>
    <x v="4"/>
    <x v="10"/>
  </r>
  <r>
    <n v="236"/>
    <x v="235"/>
    <s v="Object-based directional function"/>
    <n v="39500"/>
    <n v="4323"/>
    <n v="11"/>
    <x v="0"/>
    <n v="57"/>
    <x v="225"/>
    <x v="2"/>
    <s v="AUD"/>
    <x v="230"/>
    <x v="229"/>
    <x v="0"/>
    <x v="1"/>
    <s v="music/rock"/>
    <x v="1"/>
    <x v="1"/>
  </r>
  <r>
    <n v="237"/>
    <x v="236"/>
    <s v="Re-contextualized tangible open architecture"/>
    <n v="9300"/>
    <n v="14822"/>
    <n v="159"/>
    <x v="1"/>
    <n v="329"/>
    <x v="226"/>
    <x v="1"/>
    <s v="USD"/>
    <x v="231"/>
    <x v="230"/>
    <x v="0"/>
    <x v="0"/>
    <s v="film &amp; video/animation"/>
    <x v="4"/>
    <x v="10"/>
  </r>
  <r>
    <n v="238"/>
    <x v="237"/>
    <s v="Distributed systemic adapter"/>
    <n v="2400"/>
    <n v="10138"/>
    <n v="422"/>
    <x v="1"/>
    <n v="97"/>
    <x v="227"/>
    <x v="3"/>
    <s v="DKK"/>
    <x v="232"/>
    <x v="231"/>
    <x v="0"/>
    <x v="1"/>
    <s v="theater/plays"/>
    <x v="3"/>
    <x v="3"/>
  </r>
  <r>
    <n v="239"/>
    <x v="238"/>
    <s v="Networked web-enabled instruction set"/>
    <n v="3200"/>
    <n v="3127"/>
    <n v="98"/>
    <x v="0"/>
    <n v="41"/>
    <x v="228"/>
    <x v="1"/>
    <s v="USD"/>
    <x v="233"/>
    <x v="232"/>
    <x v="0"/>
    <x v="0"/>
    <s v="technology/wearables"/>
    <x v="2"/>
    <x v="8"/>
  </r>
  <r>
    <n v="240"/>
    <x v="239"/>
    <s v="Vision-oriented dynamic service-desk"/>
    <n v="29400"/>
    <n v="123124"/>
    <n v="419"/>
    <x v="1"/>
    <n v="1784"/>
    <x v="229"/>
    <x v="1"/>
    <s v="USD"/>
    <x v="194"/>
    <x v="233"/>
    <x v="0"/>
    <x v="0"/>
    <s v="theater/plays"/>
    <x v="3"/>
    <x v="3"/>
  </r>
  <r>
    <n v="241"/>
    <x v="240"/>
    <s v="Vision-oriented actuating open system"/>
    <n v="168500"/>
    <n v="171729"/>
    <n v="102"/>
    <x v="1"/>
    <n v="1684"/>
    <x v="230"/>
    <x v="2"/>
    <s v="AUD"/>
    <x v="234"/>
    <x v="234"/>
    <x v="0"/>
    <x v="1"/>
    <s v="publishing/nonfiction"/>
    <x v="5"/>
    <x v="9"/>
  </r>
  <r>
    <n v="242"/>
    <x v="241"/>
    <s v="Sharable scalable core"/>
    <n v="8400"/>
    <n v="10729"/>
    <n v="128"/>
    <x v="1"/>
    <n v="250"/>
    <x v="231"/>
    <x v="1"/>
    <s v="USD"/>
    <x v="235"/>
    <x v="235"/>
    <x v="0"/>
    <x v="1"/>
    <s v="music/rock"/>
    <x v="1"/>
    <x v="1"/>
  </r>
  <r>
    <n v="243"/>
    <x v="242"/>
    <s v="Customer-focused attitude-oriented function"/>
    <n v="2300"/>
    <n v="10240"/>
    <n v="445"/>
    <x v="1"/>
    <n v="238"/>
    <x v="232"/>
    <x v="1"/>
    <s v="USD"/>
    <x v="236"/>
    <x v="236"/>
    <x v="0"/>
    <x v="0"/>
    <s v="theater/plays"/>
    <x v="3"/>
    <x v="3"/>
  </r>
  <r>
    <n v="244"/>
    <x v="243"/>
    <s v="Reverse-engineered system-worthy extranet"/>
    <n v="700"/>
    <n v="3988"/>
    <n v="570"/>
    <x v="1"/>
    <n v="53"/>
    <x v="233"/>
    <x v="1"/>
    <s v="USD"/>
    <x v="237"/>
    <x v="237"/>
    <x v="0"/>
    <x v="0"/>
    <s v="theater/plays"/>
    <x v="3"/>
    <x v="3"/>
  </r>
  <r>
    <n v="245"/>
    <x v="244"/>
    <s v="Re-engineered systematic monitoring"/>
    <n v="2900"/>
    <n v="14771"/>
    <n v="509"/>
    <x v="1"/>
    <n v="214"/>
    <x v="229"/>
    <x v="1"/>
    <s v="USD"/>
    <x v="238"/>
    <x v="238"/>
    <x v="0"/>
    <x v="0"/>
    <s v="theater/plays"/>
    <x v="3"/>
    <x v="3"/>
  </r>
  <r>
    <n v="246"/>
    <x v="245"/>
    <s v="Seamless value-added standardization"/>
    <n v="4500"/>
    <n v="14649"/>
    <n v="326"/>
    <x v="1"/>
    <n v="222"/>
    <x v="136"/>
    <x v="1"/>
    <s v="USD"/>
    <x v="239"/>
    <x v="239"/>
    <x v="0"/>
    <x v="0"/>
    <s v="technology/web"/>
    <x v="2"/>
    <x v="2"/>
  </r>
  <r>
    <n v="247"/>
    <x v="246"/>
    <s v="Triple-buffered fresh-thinking frame"/>
    <n v="19800"/>
    <n v="184658"/>
    <n v="933"/>
    <x v="1"/>
    <n v="1884"/>
    <x v="234"/>
    <x v="1"/>
    <s v="USD"/>
    <x v="240"/>
    <x v="240"/>
    <x v="0"/>
    <x v="1"/>
    <s v="publishing/fiction"/>
    <x v="5"/>
    <x v="13"/>
  </r>
  <r>
    <n v="248"/>
    <x v="247"/>
    <s v="Streamlined holistic knowledgebase"/>
    <n v="6200"/>
    <n v="13103"/>
    <n v="211"/>
    <x v="1"/>
    <n v="218"/>
    <x v="235"/>
    <x v="2"/>
    <s v="AUD"/>
    <x v="241"/>
    <x v="241"/>
    <x v="0"/>
    <x v="0"/>
    <s v="games/mobile games"/>
    <x v="6"/>
    <x v="20"/>
  </r>
  <r>
    <n v="249"/>
    <x v="248"/>
    <s v="Up-sized intermediate website"/>
    <n v="61500"/>
    <n v="168095"/>
    <n v="273"/>
    <x v="1"/>
    <n v="6465"/>
    <x v="119"/>
    <x v="1"/>
    <s v="USD"/>
    <x v="242"/>
    <x v="242"/>
    <x v="0"/>
    <x v="0"/>
    <s v="publishing/translations"/>
    <x v="5"/>
    <x v="18"/>
  </r>
  <r>
    <n v="250"/>
    <x v="249"/>
    <s v="Future-proofed directional synergy"/>
    <n v="100"/>
    <n v="3"/>
    <n v="3"/>
    <x v="0"/>
    <n v="1"/>
    <x v="236"/>
    <x v="1"/>
    <s v="USD"/>
    <x v="67"/>
    <x v="243"/>
    <x v="0"/>
    <x v="0"/>
    <s v="music/rock"/>
    <x v="1"/>
    <x v="1"/>
  </r>
  <r>
    <n v="251"/>
    <x v="250"/>
    <s v="Enhanced user-facing function"/>
    <n v="7100"/>
    <n v="3840"/>
    <n v="54"/>
    <x v="0"/>
    <n v="101"/>
    <x v="237"/>
    <x v="1"/>
    <s v="USD"/>
    <x v="243"/>
    <x v="244"/>
    <x v="0"/>
    <x v="0"/>
    <s v="theater/plays"/>
    <x v="3"/>
    <x v="3"/>
  </r>
  <r>
    <n v="252"/>
    <x v="251"/>
    <s v="Operative bandwidth-monitored interface"/>
    <n v="1000"/>
    <n v="6263"/>
    <n v="626"/>
    <x v="1"/>
    <n v="59"/>
    <x v="238"/>
    <x v="1"/>
    <s v="USD"/>
    <x v="244"/>
    <x v="245"/>
    <x v="0"/>
    <x v="0"/>
    <s v="theater/plays"/>
    <x v="3"/>
    <x v="3"/>
  </r>
  <r>
    <n v="253"/>
    <x v="252"/>
    <s v="Upgradable multi-state instruction set"/>
    <n v="121500"/>
    <n v="108161"/>
    <n v="89"/>
    <x v="0"/>
    <n v="1335"/>
    <x v="239"/>
    <x v="0"/>
    <s v="CAD"/>
    <x v="245"/>
    <x v="246"/>
    <x v="0"/>
    <x v="0"/>
    <s v="film &amp; video/drama"/>
    <x v="4"/>
    <x v="6"/>
  </r>
  <r>
    <n v="254"/>
    <x v="253"/>
    <s v="De-engineered static Local Area Network"/>
    <n v="4600"/>
    <n v="8505"/>
    <n v="185"/>
    <x v="1"/>
    <n v="88"/>
    <x v="240"/>
    <x v="1"/>
    <s v="USD"/>
    <x v="246"/>
    <x v="247"/>
    <x v="0"/>
    <x v="0"/>
    <s v="publishing/nonfiction"/>
    <x v="5"/>
    <x v="9"/>
  </r>
  <r>
    <n v="255"/>
    <x v="254"/>
    <s v="Upgradable grid-enabled superstructure"/>
    <n v="80500"/>
    <n v="96735"/>
    <n v="120"/>
    <x v="1"/>
    <n v="1697"/>
    <x v="74"/>
    <x v="1"/>
    <s v="USD"/>
    <x v="247"/>
    <x v="248"/>
    <x v="0"/>
    <x v="1"/>
    <s v="music/rock"/>
    <x v="1"/>
    <x v="1"/>
  </r>
  <r>
    <n v="256"/>
    <x v="255"/>
    <s v="Optimized actuating toolset"/>
    <n v="4100"/>
    <n v="959"/>
    <n v="23"/>
    <x v="0"/>
    <n v="15"/>
    <x v="241"/>
    <x v="4"/>
    <s v="GBP"/>
    <x v="248"/>
    <x v="249"/>
    <x v="0"/>
    <x v="0"/>
    <s v="music/rock"/>
    <x v="1"/>
    <x v="1"/>
  </r>
  <r>
    <n v="257"/>
    <x v="256"/>
    <s v="Decentralized exuding strategy"/>
    <n v="5700"/>
    <n v="8322"/>
    <n v="146"/>
    <x v="1"/>
    <n v="92"/>
    <x v="242"/>
    <x v="1"/>
    <s v="USD"/>
    <x v="249"/>
    <x v="250"/>
    <x v="0"/>
    <x v="0"/>
    <s v="theater/plays"/>
    <x v="3"/>
    <x v="3"/>
  </r>
  <r>
    <n v="258"/>
    <x v="257"/>
    <s v="Assimilated coherent hardware"/>
    <n v="5000"/>
    <n v="13424"/>
    <n v="268"/>
    <x v="1"/>
    <n v="186"/>
    <x v="243"/>
    <x v="1"/>
    <s v="USD"/>
    <x v="250"/>
    <x v="251"/>
    <x v="0"/>
    <x v="1"/>
    <s v="theater/plays"/>
    <x v="3"/>
    <x v="3"/>
  </r>
  <r>
    <n v="259"/>
    <x v="258"/>
    <s v="Multi-channeled responsive implementation"/>
    <n v="1800"/>
    <n v="10755"/>
    <n v="598"/>
    <x v="1"/>
    <n v="138"/>
    <x v="244"/>
    <x v="1"/>
    <s v="USD"/>
    <x v="251"/>
    <x v="252"/>
    <x v="1"/>
    <x v="0"/>
    <s v="photography/photography books"/>
    <x v="7"/>
    <x v="14"/>
  </r>
  <r>
    <n v="260"/>
    <x v="259"/>
    <s v="Centralized modular initiative"/>
    <n v="6300"/>
    <n v="9935"/>
    <n v="158"/>
    <x v="1"/>
    <n v="261"/>
    <x v="245"/>
    <x v="1"/>
    <s v="USD"/>
    <x v="136"/>
    <x v="253"/>
    <x v="0"/>
    <x v="0"/>
    <s v="music/rock"/>
    <x v="1"/>
    <x v="1"/>
  </r>
  <r>
    <n v="261"/>
    <x v="260"/>
    <s v="Reverse-engineered cohesive migration"/>
    <n v="84300"/>
    <n v="26303"/>
    <n v="31"/>
    <x v="0"/>
    <n v="454"/>
    <x v="246"/>
    <x v="1"/>
    <s v="USD"/>
    <x v="252"/>
    <x v="254"/>
    <x v="0"/>
    <x v="1"/>
    <s v="music/rock"/>
    <x v="1"/>
    <x v="1"/>
  </r>
  <r>
    <n v="262"/>
    <x v="261"/>
    <s v="Compatible multimedia hub"/>
    <n v="1700"/>
    <n v="5328"/>
    <n v="313"/>
    <x v="1"/>
    <n v="107"/>
    <x v="247"/>
    <x v="1"/>
    <s v="USD"/>
    <x v="253"/>
    <x v="255"/>
    <x v="0"/>
    <x v="1"/>
    <s v="music/indie rock"/>
    <x v="1"/>
    <x v="7"/>
  </r>
  <r>
    <n v="263"/>
    <x v="262"/>
    <s v="Organic eco-centric success"/>
    <n v="2900"/>
    <n v="10756"/>
    <n v="371"/>
    <x v="1"/>
    <n v="199"/>
    <x v="248"/>
    <x v="1"/>
    <s v="USD"/>
    <x v="254"/>
    <x v="256"/>
    <x v="0"/>
    <x v="0"/>
    <s v="photography/photography books"/>
    <x v="7"/>
    <x v="14"/>
  </r>
  <r>
    <n v="264"/>
    <x v="263"/>
    <s v="Virtual reciprocal policy"/>
    <n v="45600"/>
    <n v="165375"/>
    <n v="363"/>
    <x v="1"/>
    <n v="5512"/>
    <x v="214"/>
    <x v="1"/>
    <s v="USD"/>
    <x v="255"/>
    <x v="257"/>
    <x v="0"/>
    <x v="0"/>
    <s v="theater/plays"/>
    <x v="3"/>
    <x v="3"/>
  </r>
  <r>
    <n v="265"/>
    <x v="264"/>
    <s v="Persevering interactive emulation"/>
    <n v="4900"/>
    <n v="6031"/>
    <n v="123"/>
    <x v="1"/>
    <n v="86"/>
    <x v="249"/>
    <x v="1"/>
    <s v="USD"/>
    <x v="256"/>
    <x v="258"/>
    <x v="0"/>
    <x v="0"/>
    <s v="theater/plays"/>
    <x v="3"/>
    <x v="3"/>
  </r>
  <r>
    <n v="266"/>
    <x v="265"/>
    <s v="Proactive responsive emulation"/>
    <n v="111900"/>
    <n v="85902"/>
    <n v="77"/>
    <x v="0"/>
    <n v="3182"/>
    <x v="42"/>
    <x v="6"/>
    <s v="EUR"/>
    <x v="257"/>
    <x v="259"/>
    <x v="0"/>
    <x v="1"/>
    <s v="music/jazz"/>
    <x v="1"/>
    <x v="17"/>
  </r>
  <r>
    <n v="267"/>
    <x v="266"/>
    <s v="Extended eco-centric function"/>
    <n v="61600"/>
    <n v="143910"/>
    <n v="234"/>
    <x v="1"/>
    <n v="2768"/>
    <x v="250"/>
    <x v="2"/>
    <s v="AUD"/>
    <x v="258"/>
    <x v="260"/>
    <x v="0"/>
    <x v="0"/>
    <s v="theater/plays"/>
    <x v="3"/>
    <x v="3"/>
  </r>
  <r>
    <n v="268"/>
    <x v="267"/>
    <s v="Networked optimal productivity"/>
    <n v="1500"/>
    <n v="2708"/>
    <n v="181"/>
    <x v="1"/>
    <n v="48"/>
    <x v="251"/>
    <x v="1"/>
    <s v="USD"/>
    <x v="259"/>
    <x v="261"/>
    <x v="0"/>
    <x v="0"/>
    <s v="film &amp; video/documentary"/>
    <x v="4"/>
    <x v="4"/>
  </r>
  <r>
    <n v="269"/>
    <x v="268"/>
    <s v="Persistent attitude-oriented approach"/>
    <n v="3500"/>
    <n v="8842"/>
    <n v="253"/>
    <x v="1"/>
    <n v="87"/>
    <x v="252"/>
    <x v="1"/>
    <s v="USD"/>
    <x v="260"/>
    <x v="262"/>
    <x v="0"/>
    <x v="0"/>
    <s v="film &amp; video/television"/>
    <x v="4"/>
    <x v="19"/>
  </r>
  <r>
    <n v="270"/>
    <x v="269"/>
    <s v="Triple-buffered 4thgeneration toolset"/>
    <n v="173900"/>
    <n v="47260"/>
    <n v="27"/>
    <x v="3"/>
    <n v="1890"/>
    <x v="253"/>
    <x v="1"/>
    <s v="USD"/>
    <x v="261"/>
    <x v="263"/>
    <x v="0"/>
    <x v="0"/>
    <s v="games/video games"/>
    <x v="6"/>
    <x v="11"/>
  </r>
  <r>
    <n v="271"/>
    <x v="270"/>
    <s v="Progressive zero administration leverage"/>
    <n v="153700"/>
    <n v="1953"/>
    <n v="1"/>
    <x v="2"/>
    <n v="61"/>
    <x v="254"/>
    <x v="1"/>
    <s v="USD"/>
    <x v="262"/>
    <x v="264"/>
    <x v="0"/>
    <x v="0"/>
    <s v="photography/photography books"/>
    <x v="7"/>
    <x v="14"/>
  </r>
  <r>
    <n v="272"/>
    <x v="271"/>
    <s v="Networked radical neural-net"/>
    <n v="51100"/>
    <n v="155349"/>
    <n v="304"/>
    <x v="1"/>
    <n v="1894"/>
    <x v="255"/>
    <x v="1"/>
    <s v="USD"/>
    <x v="263"/>
    <x v="265"/>
    <x v="0"/>
    <x v="1"/>
    <s v="theater/plays"/>
    <x v="3"/>
    <x v="3"/>
  </r>
  <r>
    <n v="273"/>
    <x v="272"/>
    <s v="Re-engineered heuristic forecast"/>
    <n v="7800"/>
    <n v="10704"/>
    <n v="137"/>
    <x v="1"/>
    <n v="282"/>
    <x v="256"/>
    <x v="0"/>
    <s v="CAD"/>
    <x v="264"/>
    <x v="266"/>
    <x v="0"/>
    <x v="0"/>
    <s v="theater/plays"/>
    <x v="3"/>
    <x v="3"/>
  </r>
  <r>
    <n v="274"/>
    <x v="273"/>
    <s v="Fully-configurable background algorithm"/>
    <n v="2400"/>
    <n v="773"/>
    <n v="32"/>
    <x v="0"/>
    <n v="15"/>
    <x v="257"/>
    <x v="1"/>
    <s v="USD"/>
    <x v="265"/>
    <x v="267"/>
    <x v="0"/>
    <x v="0"/>
    <s v="theater/plays"/>
    <x v="3"/>
    <x v="3"/>
  </r>
  <r>
    <n v="275"/>
    <x v="274"/>
    <s v="Stand-alone discrete Graphical User Interface"/>
    <n v="3900"/>
    <n v="9419"/>
    <n v="242"/>
    <x v="1"/>
    <n v="116"/>
    <x v="258"/>
    <x v="1"/>
    <s v="USD"/>
    <x v="266"/>
    <x v="153"/>
    <x v="0"/>
    <x v="0"/>
    <s v="publishing/translations"/>
    <x v="5"/>
    <x v="18"/>
  </r>
  <r>
    <n v="276"/>
    <x v="275"/>
    <s v="Front-line foreground project"/>
    <n v="5500"/>
    <n v="5324"/>
    <n v="97"/>
    <x v="0"/>
    <n v="133"/>
    <x v="259"/>
    <x v="1"/>
    <s v="USD"/>
    <x v="267"/>
    <x v="268"/>
    <x v="0"/>
    <x v="1"/>
    <s v="games/video games"/>
    <x v="6"/>
    <x v="11"/>
  </r>
  <r>
    <n v="277"/>
    <x v="276"/>
    <s v="Persevering system-worthy info-mediaries"/>
    <n v="700"/>
    <n v="7465"/>
    <n v="1066"/>
    <x v="1"/>
    <n v="83"/>
    <x v="123"/>
    <x v="1"/>
    <s v="USD"/>
    <x v="268"/>
    <x v="269"/>
    <x v="0"/>
    <x v="0"/>
    <s v="theater/plays"/>
    <x v="3"/>
    <x v="3"/>
  </r>
  <r>
    <n v="278"/>
    <x v="277"/>
    <s v="Distributed multi-tasking strategy"/>
    <n v="2700"/>
    <n v="8799"/>
    <n v="326"/>
    <x v="1"/>
    <n v="91"/>
    <x v="260"/>
    <x v="1"/>
    <s v="USD"/>
    <x v="269"/>
    <x v="270"/>
    <x v="0"/>
    <x v="0"/>
    <s v="technology/web"/>
    <x v="2"/>
    <x v="2"/>
  </r>
  <r>
    <n v="279"/>
    <x v="278"/>
    <s v="Vision-oriented methodical application"/>
    <n v="8000"/>
    <n v="13656"/>
    <n v="171"/>
    <x v="1"/>
    <n v="546"/>
    <x v="253"/>
    <x v="1"/>
    <s v="USD"/>
    <x v="270"/>
    <x v="271"/>
    <x v="0"/>
    <x v="0"/>
    <s v="theater/plays"/>
    <x v="3"/>
    <x v="3"/>
  </r>
  <r>
    <n v="280"/>
    <x v="279"/>
    <s v="Function-based high-level infrastructure"/>
    <n v="2500"/>
    <n v="14536"/>
    <n v="581"/>
    <x v="1"/>
    <n v="393"/>
    <x v="261"/>
    <x v="1"/>
    <s v="USD"/>
    <x v="271"/>
    <x v="272"/>
    <x v="0"/>
    <x v="0"/>
    <s v="film &amp; video/animation"/>
    <x v="4"/>
    <x v="10"/>
  </r>
  <r>
    <n v="281"/>
    <x v="280"/>
    <s v="Profound object-oriented paradigm"/>
    <n v="164500"/>
    <n v="150552"/>
    <n v="92"/>
    <x v="0"/>
    <n v="2062"/>
    <x v="262"/>
    <x v="1"/>
    <s v="USD"/>
    <x v="272"/>
    <x v="273"/>
    <x v="0"/>
    <x v="1"/>
    <s v="theater/plays"/>
    <x v="3"/>
    <x v="3"/>
  </r>
  <r>
    <n v="282"/>
    <x v="281"/>
    <s v="Virtual contextually-based circuit"/>
    <n v="8400"/>
    <n v="9076"/>
    <n v="108"/>
    <x v="1"/>
    <n v="133"/>
    <x v="263"/>
    <x v="1"/>
    <s v="USD"/>
    <x v="73"/>
    <x v="274"/>
    <x v="0"/>
    <x v="1"/>
    <s v="film &amp; video/television"/>
    <x v="4"/>
    <x v="19"/>
  </r>
  <r>
    <n v="283"/>
    <x v="282"/>
    <s v="Business-focused dynamic instruction set"/>
    <n v="8100"/>
    <n v="1517"/>
    <n v="19"/>
    <x v="0"/>
    <n v="29"/>
    <x v="264"/>
    <x v="3"/>
    <s v="DKK"/>
    <x v="273"/>
    <x v="148"/>
    <x v="0"/>
    <x v="0"/>
    <s v="music/rock"/>
    <x v="1"/>
    <x v="1"/>
  </r>
  <r>
    <n v="284"/>
    <x v="283"/>
    <s v="Ameliorated fresh-thinking protocol"/>
    <n v="9800"/>
    <n v="8153"/>
    <n v="83"/>
    <x v="0"/>
    <n v="132"/>
    <x v="265"/>
    <x v="1"/>
    <s v="USD"/>
    <x v="274"/>
    <x v="275"/>
    <x v="0"/>
    <x v="0"/>
    <s v="technology/web"/>
    <x v="2"/>
    <x v="2"/>
  </r>
  <r>
    <n v="285"/>
    <x v="284"/>
    <s v="Front-line optimizing emulation"/>
    <n v="900"/>
    <n v="6357"/>
    <n v="706"/>
    <x v="1"/>
    <n v="254"/>
    <x v="266"/>
    <x v="1"/>
    <s v="USD"/>
    <x v="275"/>
    <x v="276"/>
    <x v="0"/>
    <x v="0"/>
    <s v="theater/plays"/>
    <x v="3"/>
    <x v="3"/>
  </r>
  <r>
    <n v="286"/>
    <x v="285"/>
    <s v="Devolved uniform complexity"/>
    <n v="112100"/>
    <n v="19557"/>
    <n v="17"/>
    <x v="3"/>
    <n v="184"/>
    <x v="267"/>
    <x v="1"/>
    <s v="USD"/>
    <x v="276"/>
    <x v="72"/>
    <x v="0"/>
    <x v="0"/>
    <s v="theater/plays"/>
    <x v="3"/>
    <x v="3"/>
  </r>
  <r>
    <n v="287"/>
    <x v="286"/>
    <s v="Public-key intangible superstructure"/>
    <n v="6300"/>
    <n v="13213"/>
    <n v="210"/>
    <x v="1"/>
    <n v="176"/>
    <x v="268"/>
    <x v="1"/>
    <s v="USD"/>
    <x v="277"/>
    <x v="277"/>
    <x v="0"/>
    <x v="0"/>
    <s v="music/electric music"/>
    <x v="1"/>
    <x v="5"/>
  </r>
  <r>
    <n v="288"/>
    <x v="287"/>
    <s v="Secured global success"/>
    <n v="5600"/>
    <n v="5476"/>
    <n v="98"/>
    <x v="0"/>
    <n v="137"/>
    <x v="269"/>
    <x v="3"/>
    <s v="DKK"/>
    <x v="278"/>
    <x v="278"/>
    <x v="0"/>
    <x v="1"/>
    <s v="music/metal"/>
    <x v="1"/>
    <x v="16"/>
  </r>
  <r>
    <n v="289"/>
    <x v="288"/>
    <s v="Grass-roots mission-critical capability"/>
    <n v="800"/>
    <n v="13474"/>
    <n v="1684"/>
    <x v="1"/>
    <n v="337"/>
    <x v="270"/>
    <x v="0"/>
    <s v="CAD"/>
    <x v="279"/>
    <x v="71"/>
    <x v="0"/>
    <x v="0"/>
    <s v="theater/plays"/>
    <x v="3"/>
    <x v="3"/>
  </r>
  <r>
    <n v="290"/>
    <x v="289"/>
    <s v="Advanced global data-warehouse"/>
    <n v="168600"/>
    <n v="91722"/>
    <n v="54"/>
    <x v="0"/>
    <n v="908"/>
    <x v="271"/>
    <x v="1"/>
    <s v="USD"/>
    <x v="280"/>
    <x v="279"/>
    <x v="0"/>
    <x v="1"/>
    <s v="film &amp; video/documentary"/>
    <x v="4"/>
    <x v="4"/>
  </r>
  <r>
    <n v="291"/>
    <x v="290"/>
    <s v="Self-enabling uniform complexity"/>
    <n v="1800"/>
    <n v="8219"/>
    <n v="457"/>
    <x v="1"/>
    <n v="107"/>
    <x v="272"/>
    <x v="1"/>
    <s v="USD"/>
    <x v="281"/>
    <x v="280"/>
    <x v="1"/>
    <x v="0"/>
    <s v="technology/web"/>
    <x v="2"/>
    <x v="2"/>
  </r>
  <r>
    <n v="292"/>
    <x v="291"/>
    <s v="Versatile cohesive encoding"/>
    <n v="7300"/>
    <n v="717"/>
    <n v="10"/>
    <x v="0"/>
    <n v="10"/>
    <x v="273"/>
    <x v="1"/>
    <s v="USD"/>
    <x v="282"/>
    <x v="281"/>
    <x v="0"/>
    <x v="0"/>
    <s v="food/food trucks"/>
    <x v="0"/>
    <x v="0"/>
  </r>
  <r>
    <n v="293"/>
    <x v="292"/>
    <s v="Organized executive solution"/>
    <n v="6500"/>
    <n v="1065"/>
    <n v="16"/>
    <x v="3"/>
    <n v="32"/>
    <x v="274"/>
    <x v="6"/>
    <s v="EUR"/>
    <x v="283"/>
    <x v="282"/>
    <x v="0"/>
    <x v="0"/>
    <s v="theater/plays"/>
    <x v="3"/>
    <x v="3"/>
  </r>
  <r>
    <n v="294"/>
    <x v="293"/>
    <s v="Automated local emulation"/>
    <n v="600"/>
    <n v="8038"/>
    <n v="1340"/>
    <x v="1"/>
    <n v="183"/>
    <x v="275"/>
    <x v="1"/>
    <s v="USD"/>
    <x v="284"/>
    <x v="283"/>
    <x v="0"/>
    <x v="0"/>
    <s v="theater/plays"/>
    <x v="3"/>
    <x v="3"/>
  </r>
  <r>
    <n v="295"/>
    <x v="294"/>
    <s v="Enterprise-wide intermediate middleware"/>
    <n v="192900"/>
    <n v="68769"/>
    <n v="36"/>
    <x v="0"/>
    <n v="1910"/>
    <x v="41"/>
    <x v="5"/>
    <s v="CHF"/>
    <x v="285"/>
    <x v="284"/>
    <x v="0"/>
    <x v="0"/>
    <s v="theater/plays"/>
    <x v="3"/>
    <x v="3"/>
  </r>
  <r>
    <n v="296"/>
    <x v="295"/>
    <s v="Grass-roots real-time Local Area Network"/>
    <n v="6100"/>
    <n v="3352"/>
    <n v="55"/>
    <x v="0"/>
    <n v="38"/>
    <x v="276"/>
    <x v="2"/>
    <s v="AUD"/>
    <x v="286"/>
    <x v="285"/>
    <x v="0"/>
    <x v="0"/>
    <s v="theater/plays"/>
    <x v="3"/>
    <x v="3"/>
  </r>
  <r>
    <n v="297"/>
    <x v="296"/>
    <s v="Organized client-driven capacity"/>
    <n v="7200"/>
    <n v="6785"/>
    <n v="94"/>
    <x v="0"/>
    <n v="104"/>
    <x v="277"/>
    <x v="2"/>
    <s v="AUD"/>
    <x v="287"/>
    <x v="286"/>
    <x v="0"/>
    <x v="1"/>
    <s v="theater/plays"/>
    <x v="3"/>
    <x v="3"/>
  </r>
  <r>
    <n v="298"/>
    <x v="297"/>
    <s v="Adaptive intangible database"/>
    <n v="3500"/>
    <n v="5037"/>
    <n v="144"/>
    <x v="1"/>
    <n v="72"/>
    <x v="278"/>
    <x v="1"/>
    <s v="USD"/>
    <x v="288"/>
    <x v="287"/>
    <x v="0"/>
    <x v="1"/>
    <s v="music/rock"/>
    <x v="1"/>
    <x v="1"/>
  </r>
  <r>
    <n v="299"/>
    <x v="298"/>
    <s v="Grass-roots contextually-based algorithm"/>
    <n v="3800"/>
    <n v="1954"/>
    <n v="51"/>
    <x v="0"/>
    <n v="49"/>
    <x v="279"/>
    <x v="1"/>
    <s v="USD"/>
    <x v="289"/>
    <x v="288"/>
    <x v="0"/>
    <x v="0"/>
    <s v="food/food trucks"/>
    <x v="0"/>
    <x v="0"/>
  </r>
  <r>
    <n v="300"/>
    <x v="299"/>
    <s v="Focused executive core"/>
    <n v="100"/>
    <n v="5"/>
    <n v="5"/>
    <x v="0"/>
    <n v="1"/>
    <x v="280"/>
    <x v="3"/>
    <s v="DKK"/>
    <x v="290"/>
    <x v="289"/>
    <x v="0"/>
    <x v="1"/>
    <s v="publishing/nonfiction"/>
    <x v="5"/>
    <x v="9"/>
  </r>
  <r>
    <n v="301"/>
    <x v="300"/>
    <s v="Multi-channeled disintermediate policy"/>
    <n v="900"/>
    <n v="12102"/>
    <n v="1345"/>
    <x v="1"/>
    <n v="295"/>
    <x v="76"/>
    <x v="1"/>
    <s v="USD"/>
    <x v="291"/>
    <x v="290"/>
    <x v="0"/>
    <x v="0"/>
    <s v="film &amp; video/documentary"/>
    <x v="4"/>
    <x v="4"/>
  </r>
  <r>
    <n v="302"/>
    <x v="301"/>
    <s v="Customizable bi-directional hardware"/>
    <n v="76100"/>
    <n v="24234"/>
    <n v="32"/>
    <x v="0"/>
    <n v="245"/>
    <x v="281"/>
    <x v="1"/>
    <s v="USD"/>
    <x v="292"/>
    <x v="18"/>
    <x v="0"/>
    <x v="0"/>
    <s v="theater/plays"/>
    <x v="3"/>
    <x v="3"/>
  </r>
  <r>
    <n v="303"/>
    <x v="302"/>
    <s v="Networked optimal architecture"/>
    <n v="3400"/>
    <n v="2809"/>
    <n v="83"/>
    <x v="0"/>
    <n v="32"/>
    <x v="282"/>
    <x v="1"/>
    <s v="USD"/>
    <x v="293"/>
    <x v="291"/>
    <x v="0"/>
    <x v="0"/>
    <s v="music/indie rock"/>
    <x v="1"/>
    <x v="7"/>
  </r>
  <r>
    <n v="304"/>
    <x v="303"/>
    <s v="User-friendly discrete benchmark"/>
    <n v="2100"/>
    <n v="11469"/>
    <n v="546"/>
    <x v="1"/>
    <n v="142"/>
    <x v="283"/>
    <x v="1"/>
    <s v="USD"/>
    <x v="294"/>
    <x v="292"/>
    <x v="0"/>
    <x v="0"/>
    <s v="film &amp; video/documentary"/>
    <x v="4"/>
    <x v="4"/>
  </r>
  <r>
    <n v="305"/>
    <x v="304"/>
    <s v="Grass-roots actuating policy"/>
    <n v="2800"/>
    <n v="8014"/>
    <n v="286"/>
    <x v="1"/>
    <n v="85"/>
    <x v="284"/>
    <x v="1"/>
    <s v="USD"/>
    <x v="295"/>
    <x v="293"/>
    <x v="0"/>
    <x v="0"/>
    <s v="theater/plays"/>
    <x v="3"/>
    <x v="3"/>
  </r>
  <r>
    <n v="306"/>
    <x v="305"/>
    <s v="Enterprise-wide 3rdgeneration knowledge user"/>
    <n v="6500"/>
    <n v="514"/>
    <n v="8"/>
    <x v="0"/>
    <n v="7"/>
    <x v="285"/>
    <x v="1"/>
    <s v="USD"/>
    <x v="296"/>
    <x v="294"/>
    <x v="0"/>
    <x v="1"/>
    <s v="theater/plays"/>
    <x v="3"/>
    <x v="3"/>
  </r>
  <r>
    <n v="307"/>
    <x v="306"/>
    <s v="Face-to-face zero tolerance moderator"/>
    <n v="32900"/>
    <n v="43473"/>
    <n v="132"/>
    <x v="1"/>
    <n v="659"/>
    <x v="286"/>
    <x v="3"/>
    <s v="DKK"/>
    <x v="297"/>
    <x v="295"/>
    <x v="0"/>
    <x v="1"/>
    <s v="publishing/fiction"/>
    <x v="5"/>
    <x v="13"/>
  </r>
  <r>
    <n v="308"/>
    <x v="307"/>
    <s v="Grass-roots optimizing projection"/>
    <n v="118200"/>
    <n v="87560"/>
    <n v="74"/>
    <x v="0"/>
    <n v="803"/>
    <x v="287"/>
    <x v="1"/>
    <s v="USD"/>
    <x v="298"/>
    <x v="296"/>
    <x v="0"/>
    <x v="0"/>
    <s v="theater/plays"/>
    <x v="3"/>
    <x v="3"/>
  </r>
  <r>
    <n v="309"/>
    <x v="308"/>
    <s v="User-centric 6thgeneration attitude"/>
    <n v="4100"/>
    <n v="3087"/>
    <n v="75"/>
    <x v="3"/>
    <n v="75"/>
    <x v="288"/>
    <x v="1"/>
    <s v="USD"/>
    <x v="299"/>
    <x v="297"/>
    <x v="0"/>
    <x v="1"/>
    <s v="music/indie rock"/>
    <x v="1"/>
    <x v="7"/>
  </r>
  <r>
    <n v="310"/>
    <x v="309"/>
    <s v="Switchable zero tolerance website"/>
    <n v="7800"/>
    <n v="1586"/>
    <n v="20"/>
    <x v="0"/>
    <n v="16"/>
    <x v="289"/>
    <x v="1"/>
    <s v="USD"/>
    <x v="300"/>
    <x v="298"/>
    <x v="0"/>
    <x v="0"/>
    <s v="games/video games"/>
    <x v="6"/>
    <x v="11"/>
  </r>
  <r>
    <n v="311"/>
    <x v="310"/>
    <s v="Focused real-time help-desk"/>
    <n v="6300"/>
    <n v="12812"/>
    <n v="203"/>
    <x v="1"/>
    <n v="121"/>
    <x v="290"/>
    <x v="1"/>
    <s v="USD"/>
    <x v="247"/>
    <x v="299"/>
    <x v="0"/>
    <x v="0"/>
    <s v="theater/plays"/>
    <x v="3"/>
    <x v="3"/>
  </r>
  <r>
    <n v="312"/>
    <x v="311"/>
    <s v="Robust impactful approach"/>
    <n v="59100"/>
    <n v="183345"/>
    <n v="310"/>
    <x v="1"/>
    <n v="3742"/>
    <x v="291"/>
    <x v="1"/>
    <s v="USD"/>
    <x v="244"/>
    <x v="300"/>
    <x v="0"/>
    <x v="0"/>
    <s v="theater/plays"/>
    <x v="3"/>
    <x v="3"/>
  </r>
  <r>
    <n v="313"/>
    <x v="312"/>
    <s v="Secured maximized policy"/>
    <n v="2200"/>
    <n v="8697"/>
    <n v="395"/>
    <x v="1"/>
    <n v="223"/>
    <x v="24"/>
    <x v="1"/>
    <s v="USD"/>
    <x v="301"/>
    <x v="301"/>
    <x v="0"/>
    <x v="0"/>
    <s v="music/rock"/>
    <x v="1"/>
    <x v="1"/>
  </r>
  <r>
    <n v="314"/>
    <x v="313"/>
    <s v="Realigned upward-trending strategy"/>
    <n v="1400"/>
    <n v="4126"/>
    <n v="295"/>
    <x v="1"/>
    <n v="133"/>
    <x v="100"/>
    <x v="1"/>
    <s v="USD"/>
    <x v="188"/>
    <x v="162"/>
    <x v="0"/>
    <x v="1"/>
    <s v="film &amp; video/documentary"/>
    <x v="4"/>
    <x v="4"/>
  </r>
  <r>
    <n v="315"/>
    <x v="314"/>
    <s v="Open-source interactive knowledge user"/>
    <n v="9500"/>
    <n v="3220"/>
    <n v="34"/>
    <x v="0"/>
    <n v="31"/>
    <x v="292"/>
    <x v="1"/>
    <s v="USD"/>
    <x v="302"/>
    <x v="302"/>
    <x v="0"/>
    <x v="0"/>
    <s v="theater/plays"/>
    <x v="3"/>
    <x v="3"/>
  </r>
  <r>
    <n v="316"/>
    <x v="315"/>
    <s v="Configurable demand-driven matrix"/>
    <n v="9600"/>
    <n v="6401"/>
    <n v="67"/>
    <x v="0"/>
    <n v="108"/>
    <x v="293"/>
    <x v="6"/>
    <s v="EUR"/>
    <x v="303"/>
    <x v="303"/>
    <x v="0"/>
    <x v="1"/>
    <s v="food/food trucks"/>
    <x v="0"/>
    <x v="0"/>
  </r>
  <r>
    <n v="317"/>
    <x v="316"/>
    <s v="Cross-group coherent hierarchy"/>
    <n v="6600"/>
    <n v="1269"/>
    <n v="19"/>
    <x v="0"/>
    <n v="30"/>
    <x v="294"/>
    <x v="1"/>
    <s v="USD"/>
    <x v="304"/>
    <x v="304"/>
    <x v="0"/>
    <x v="0"/>
    <s v="theater/plays"/>
    <x v="3"/>
    <x v="3"/>
  </r>
  <r>
    <n v="318"/>
    <x v="317"/>
    <s v="Decentralized demand-driven open system"/>
    <n v="5700"/>
    <n v="903"/>
    <n v="16"/>
    <x v="0"/>
    <n v="17"/>
    <x v="295"/>
    <x v="1"/>
    <s v="USD"/>
    <x v="305"/>
    <x v="305"/>
    <x v="0"/>
    <x v="0"/>
    <s v="music/rock"/>
    <x v="1"/>
    <x v="1"/>
  </r>
  <r>
    <n v="319"/>
    <x v="318"/>
    <s v="Advanced empowering matrix"/>
    <n v="8400"/>
    <n v="3251"/>
    <n v="39"/>
    <x v="3"/>
    <n v="64"/>
    <x v="296"/>
    <x v="1"/>
    <s v="USD"/>
    <x v="306"/>
    <x v="306"/>
    <x v="0"/>
    <x v="0"/>
    <s v="technology/web"/>
    <x v="2"/>
    <x v="2"/>
  </r>
  <r>
    <n v="320"/>
    <x v="319"/>
    <s v="Phased holistic implementation"/>
    <n v="84400"/>
    <n v="8092"/>
    <n v="10"/>
    <x v="0"/>
    <n v="80"/>
    <x v="297"/>
    <x v="1"/>
    <s v="USD"/>
    <x v="307"/>
    <x v="307"/>
    <x v="0"/>
    <x v="0"/>
    <s v="publishing/fiction"/>
    <x v="5"/>
    <x v="13"/>
  </r>
  <r>
    <n v="321"/>
    <x v="320"/>
    <s v="Proactive attitude-oriented knowledge user"/>
    <n v="170400"/>
    <n v="160422"/>
    <n v="94"/>
    <x v="0"/>
    <n v="2468"/>
    <x v="94"/>
    <x v="1"/>
    <s v="USD"/>
    <x v="308"/>
    <x v="308"/>
    <x v="0"/>
    <x v="0"/>
    <s v="film &amp; video/shorts"/>
    <x v="4"/>
    <x v="12"/>
  </r>
  <r>
    <n v="322"/>
    <x v="321"/>
    <s v="Visionary asymmetric Graphical User Interface"/>
    <n v="117900"/>
    <n v="196377"/>
    <n v="167"/>
    <x v="1"/>
    <n v="5168"/>
    <x v="32"/>
    <x v="1"/>
    <s v="USD"/>
    <x v="309"/>
    <x v="309"/>
    <x v="0"/>
    <x v="0"/>
    <s v="theater/plays"/>
    <x v="3"/>
    <x v="3"/>
  </r>
  <r>
    <n v="323"/>
    <x v="322"/>
    <s v="Integrated zero-defect help-desk"/>
    <n v="8900"/>
    <n v="2148"/>
    <n v="24"/>
    <x v="0"/>
    <n v="26"/>
    <x v="298"/>
    <x v="4"/>
    <s v="GBP"/>
    <x v="310"/>
    <x v="310"/>
    <x v="0"/>
    <x v="0"/>
    <s v="film &amp; video/documentary"/>
    <x v="4"/>
    <x v="4"/>
  </r>
  <r>
    <n v="324"/>
    <x v="323"/>
    <s v="Inverse analyzing matrices"/>
    <n v="7100"/>
    <n v="11648"/>
    <n v="164"/>
    <x v="1"/>
    <n v="307"/>
    <x v="299"/>
    <x v="1"/>
    <s v="USD"/>
    <x v="311"/>
    <x v="311"/>
    <x v="0"/>
    <x v="1"/>
    <s v="theater/plays"/>
    <x v="3"/>
    <x v="3"/>
  </r>
  <r>
    <n v="325"/>
    <x v="324"/>
    <s v="Programmable systemic implementation"/>
    <n v="6500"/>
    <n v="5897"/>
    <n v="91"/>
    <x v="0"/>
    <n v="73"/>
    <x v="300"/>
    <x v="1"/>
    <s v="USD"/>
    <x v="79"/>
    <x v="312"/>
    <x v="0"/>
    <x v="1"/>
    <s v="theater/plays"/>
    <x v="3"/>
    <x v="3"/>
  </r>
  <r>
    <n v="326"/>
    <x v="325"/>
    <s v="Multi-channeled next generation architecture"/>
    <n v="7200"/>
    <n v="3326"/>
    <n v="46"/>
    <x v="0"/>
    <n v="128"/>
    <x v="301"/>
    <x v="1"/>
    <s v="USD"/>
    <x v="312"/>
    <x v="313"/>
    <x v="0"/>
    <x v="0"/>
    <s v="film &amp; video/animation"/>
    <x v="4"/>
    <x v="10"/>
  </r>
  <r>
    <n v="327"/>
    <x v="326"/>
    <s v="Digitized 3rdgeneration encoding"/>
    <n v="2600"/>
    <n v="1002"/>
    <n v="39"/>
    <x v="0"/>
    <n v="33"/>
    <x v="302"/>
    <x v="1"/>
    <s v="USD"/>
    <x v="313"/>
    <x v="314"/>
    <x v="0"/>
    <x v="1"/>
    <s v="theater/plays"/>
    <x v="3"/>
    <x v="3"/>
  </r>
  <r>
    <n v="328"/>
    <x v="327"/>
    <s v="Innovative well-modulated functionalities"/>
    <n v="98700"/>
    <n v="131826"/>
    <n v="134"/>
    <x v="1"/>
    <n v="2441"/>
    <x v="303"/>
    <x v="1"/>
    <s v="USD"/>
    <x v="314"/>
    <x v="315"/>
    <x v="0"/>
    <x v="0"/>
    <s v="music/rock"/>
    <x v="1"/>
    <x v="1"/>
  </r>
  <r>
    <n v="329"/>
    <x v="328"/>
    <s v="Fundamental incremental database"/>
    <n v="93800"/>
    <n v="21477"/>
    <n v="23"/>
    <x v="2"/>
    <n v="211"/>
    <x v="304"/>
    <x v="1"/>
    <s v="USD"/>
    <x v="315"/>
    <x v="316"/>
    <x v="0"/>
    <x v="0"/>
    <s v="games/video games"/>
    <x v="6"/>
    <x v="11"/>
  </r>
  <r>
    <n v="330"/>
    <x v="329"/>
    <s v="Expanded encompassing open architecture"/>
    <n v="33700"/>
    <n v="62330"/>
    <n v="185"/>
    <x v="1"/>
    <n v="1385"/>
    <x v="19"/>
    <x v="4"/>
    <s v="GBP"/>
    <x v="316"/>
    <x v="317"/>
    <x v="0"/>
    <x v="0"/>
    <s v="film &amp; video/documentary"/>
    <x v="4"/>
    <x v="4"/>
  </r>
  <r>
    <n v="331"/>
    <x v="330"/>
    <s v="Intuitive static portal"/>
    <n v="3300"/>
    <n v="14643"/>
    <n v="444"/>
    <x v="1"/>
    <n v="190"/>
    <x v="305"/>
    <x v="1"/>
    <s v="USD"/>
    <x v="317"/>
    <x v="318"/>
    <x v="0"/>
    <x v="0"/>
    <s v="food/food trucks"/>
    <x v="0"/>
    <x v="0"/>
  </r>
  <r>
    <n v="332"/>
    <x v="331"/>
    <s v="Optional bandwidth-monitored definition"/>
    <n v="20700"/>
    <n v="41396"/>
    <n v="200"/>
    <x v="1"/>
    <n v="470"/>
    <x v="306"/>
    <x v="1"/>
    <s v="USD"/>
    <x v="318"/>
    <x v="319"/>
    <x v="0"/>
    <x v="0"/>
    <s v="technology/wearables"/>
    <x v="2"/>
    <x v="8"/>
  </r>
  <r>
    <n v="333"/>
    <x v="332"/>
    <s v="Persistent well-modulated synergy"/>
    <n v="9600"/>
    <n v="11900"/>
    <n v="124"/>
    <x v="1"/>
    <n v="253"/>
    <x v="307"/>
    <x v="1"/>
    <s v="USD"/>
    <x v="319"/>
    <x v="320"/>
    <x v="0"/>
    <x v="0"/>
    <s v="theater/plays"/>
    <x v="3"/>
    <x v="3"/>
  </r>
  <r>
    <n v="334"/>
    <x v="333"/>
    <s v="Assimilated discrete algorithm"/>
    <n v="66200"/>
    <n v="123538"/>
    <n v="187"/>
    <x v="1"/>
    <n v="1113"/>
    <x v="308"/>
    <x v="1"/>
    <s v="USD"/>
    <x v="32"/>
    <x v="321"/>
    <x v="0"/>
    <x v="0"/>
    <s v="music/rock"/>
    <x v="1"/>
    <x v="1"/>
  </r>
  <r>
    <n v="335"/>
    <x v="334"/>
    <s v="Operative uniform hub"/>
    <n v="173800"/>
    <n v="198628"/>
    <n v="114"/>
    <x v="1"/>
    <n v="2283"/>
    <x v="309"/>
    <x v="1"/>
    <s v="USD"/>
    <x v="320"/>
    <x v="322"/>
    <x v="0"/>
    <x v="0"/>
    <s v="music/rock"/>
    <x v="1"/>
    <x v="1"/>
  </r>
  <r>
    <n v="336"/>
    <x v="335"/>
    <s v="Customizable intangible capability"/>
    <n v="70700"/>
    <n v="68602"/>
    <n v="97"/>
    <x v="0"/>
    <n v="1072"/>
    <x v="310"/>
    <x v="1"/>
    <s v="USD"/>
    <x v="321"/>
    <x v="323"/>
    <x v="0"/>
    <x v="1"/>
    <s v="music/rock"/>
    <x v="1"/>
    <x v="1"/>
  </r>
  <r>
    <n v="337"/>
    <x v="336"/>
    <s v="Innovative didactic analyzer"/>
    <n v="94500"/>
    <n v="116064"/>
    <n v="123"/>
    <x v="1"/>
    <n v="1095"/>
    <x v="311"/>
    <x v="1"/>
    <s v="USD"/>
    <x v="322"/>
    <x v="324"/>
    <x v="0"/>
    <x v="0"/>
    <s v="theater/plays"/>
    <x v="3"/>
    <x v="3"/>
  </r>
  <r>
    <n v="338"/>
    <x v="337"/>
    <s v="Decentralized intangible encoding"/>
    <n v="69800"/>
    <n v="125042"/>
    <n v="179"/>
    <x v="1"/>
    <n v="1690"/>
    <x v="312"/>
    <x v="1"/>
    <s v="USD"/>
    <x v="323"/>
    <x v="325"/>
    <x v="0"/>
    <x v="0"/>
    <s v="theater/plays"/>
    <x v="3"/>
    <x v="3"/>
  </r>
  <r>
    <n v="339"/>
    <x v="338"/>
    <s v="Front-line transitional algorithm"/>
    <n v="136300"/>
    <n v="108974"/>
    <n v="80"/>
    <x v="3"/>
    <n v="1297"/>
    <x v="313"/>
    <x v="0"/>
    <s v="CAD"/>
    <x v="324"/>
    <x v="326"/>
    <x v="0"/>
    <x v="0"/>
    <s v="theater/plays"/>
    <x v="3"/>
    <x v="3"/>
  </r>
  <r>
    <n v="340"/>
    <x v="339"/>
    <s v="Switchable didactic matrices"/>
    <n v="37100"/>
    <n v="34964"/>
    <n v="94"/>
    <x v="0"/>
    <n v="393"/>
    <x v="314"/>
    <x v="1"/>
    <s v="USD"/>
    <x v="325"/>
    <x v="327"/>
    <x v="0"/>
    <x v="0"/>
    <s v="photography/photography books"/>
    <x v="7"/>
    <x v="14"/>
  </r>
  <r>
    <n v="341"/>
    <x v="340"/>
    <s v="Ameliorated disintermediate utilization"/>
    <n v="114300"/>
    <n v="96777"/>
    <n v="85"/>
    <x v="0"/>
    <n v="1257"/>
    <x v="141"/>
    <x v="1"/>
    <s v="USD"/>
    <x v="326"/>
    <x v="328"/>
    <x v="0"/>
    <x v="0"/>
    <s v="music/indie rock"/>
    <x v="1"/>
    <x v="7"/>
  </r>
  <r>
    <n v="342"/>
    <x v="341"/>
    <s v="Visionary foreground middleware"/>
    <n v="47900"/>
    <n v="31864"/>
    <n v="67"/>
    <x v="0"/>
    <n v="328"/>
    <x v="315"/>
    <x v="1"/>
    <s v="USD"/>
    <x v="327"/>
    <x v="329"/>
    <x v="0"/>
    <x v="0"/>
    <s v="theater/plays"/>
    <x v="3"/>
    <x v="3"/>
  </r>
  <r>
    <n v="343"/>
    <x v="342"/>
    <s v="Optional zero-defect task-force"/>
    <n v="9000"/>
    <n v="4853"/>
    <n v="54"/>
    <x v="0"/>
    <n v="147"/>
    <x v="316"/>
    <x v="1"/>
    <s v="USD"/>
    <x v="328"/>
    <x v="151"/>
    <x v="0"/>
    <x v="0"/>
    <s v="theater/plays"/>
    <x v="3"/>
    <x v="3"/>
  </r>
  <r>
    <n v="344"/>
    <x v="343"/>
    <s v="Devolved exuding emulation"/>
    <n v="197600"/>
    <n v="82959"/>
    <n v="42"/>
    <x v="0"/>
    <n v="830"/>
    <x v="317"/>
    <x v="1"/>
    <s v="USD"/>
    <x v="329"/>
    <x v="330"/>
    <x v="0"/>
    <x v="0"/>
    <s v="games/video games"/>
    <x v="6"/>
    <x v="11"/>
  </r>
  <r>
    <n v="345"/>
    <x v="344"/>
    <s v="Open-source neutral task-force"/>
    <n v="157600"/>
    <n v="23159"/>
    <n v="15"/>
    <x v="0"/>
    <n v="331"/>
    <x v="318"/>
    <x v="4"/>
    <s v="GBP"/>
    <x v="330"/>
    <x v="331"/>
    <x v="0"/>
    <x v="0"/>
    <s v="film &amp; video/drama"/>
    <x v="4"/>
    <x v="6"/>
  </r>
  <r>
    <n v="346"/>
    <x v="345"/>
    <s v="Virtual attitude-oriented migration"/>
    <n v="8000"/>
    <n v="2758"/>
    <n v="34"/>
    <x v="0"/>
    <n v="25"/>
    <x v="319"/>
    <x v="1"/>
    <s v="USD"/>
    <x v="331"/>
    <x v="332"/>
    <x v="0"/>
    <x v="1"/>
    <s v="music/indie rock"/>
    <x v="1"/>
    <x v="7"/>
  </r>
  <r>
    <n v="347"/>
    <x v="346"/>
    <s v="Open-source full-range portal"/>
    <n v="900"/>
    <n v="12607"/>
    <n v="1401"/>
    <x v="1"/>
    <n v="191"/>
    <x v="320"/>
    <x v="1"/>
    <s v="USD"/>
    <x v="332"/>
    <x v="333"/>
    <x v="0"/>
    <x v="0"/>
    <s v="technology/web"/>
    <x v="2"/>
    <x v="2"/>
  </r>
  <r>
    <n v="348"/>
    <x v="347"/>
    <s v="Versatile cohesive open system"/>
    <n v="199000"/>
    <n v="142823"/>
    <n v="72"/>
    <x v="0"/>
    <n v="3483"/>
    <x v="321"/>
    <x v="1"/>
    <s v="USD"/>
    <x v="333"/>
    <x v="334"/>
    <x v="0"/>
    <x v="0"/>
    <s v="food/food trucks"/>
    <x v="0"/>
    <x v="0"/>
  </r>
  <r>
    <n v="349"/>
    <x v="348"/>
    <s v="Multi-layered bottom-line frame"/>
    <n v="180800"/>
    <n v="95958"/>
    <n v="53"/>
    <x v="0"/>
    <n v="923"/>
    <x v="322"/>
    <x v="1"/>
    <s v="USD"/>
    <x v="296"/>
    <x v="335"/>
    <x v="0"/>
    <x v="0"/>
    <s v="theater/plays"/>
    <x v="3"/>
    <x v="3"/>
  </r>
  <r>
    <n v="350"/>
    <x v="349"/>
    <s v="Pre-emptive neutral capacity"/>
    <n v="100"/>
    <n v="5"/>
    <n v="5"/>
    <x v="0"/>
    <n v="1"/>
    <x v="280"/>
    <x v="1"/>
    <s v="USD"/>
    <x v="334"/>
    <x v="336"/>
    <x v="0"/>
    <x v="1"/>
    <s v="music/jazz"/>
    <x v="1"/>
    <x v="17"/>
  </r>
  <r>
    <n v="351"/>
    <x v="350"/>
    <s v="Universal maximized methodology"/>
    <n v="74100"/>
    <n v="94631"/>
    <n v="128"/>
    <x v="1"/>
    <n v="2013"/>
    <x v="323"/>
    <x v="1"/>
    <s v="USD"/>
    <x v="335"/>
    <x v="337"/>
    <x v="0"/>
    <x v="0"/>
    <s v="music/rock"/>
    <x v="1"/>
    <x v="1"/>
  </r>
  <r>
    <n v="352"/>
    <x v="351"/>
    <s v="Expanded hybrid hardware"/>
    <n v="2800"/>
    <n v="977"/>
    <n v="35"/>
    <x v="0"/>
    <n v="33"/>
    <x v="324"/>
    <x v="0"/>
    <s v="CAD"/>
    <x v="336"/>
    <x v="338"/>
    <x v="0"/>
    <x v="0"/>
    <s v="theater/plays"/>
    <x v="3"/>
    <x v="3"/>
  </r>
  <r>
    <n v="353"/>
    <x v="352"/>
    <s v="Profit-focused multi-tasking access"/>
    <n v="33600"/>
    <n v="137961"/>
    <n v="411"/>
    <x v="1"/>
    <n v="1703"/>
    <x v="325"/>
    <x v="1"/>
    <s v="USD"/>
    <x v="337"/>
    <x v="339"/>
    <x v="0"/>
    <x v="0"/>
    <s v="theater/plays"/>
    <x v="3"/>
    <x v="3"/>
  </r>
  <r>
    <n v="354"/>
    <x v="353"/>
    <s v="Profit-focused transitional capability"/>
    <n v="6100"/>
    <n v="7548"/>
    <n v="124"/>
    <x v="1"/>
    <n v="80"/>
    <x v="326"/>
    <x v="3"/>
    <s v="DKK"/>
    <x v="338"/>
    <x v="340"/>
    <x v="0"/>
    <x v="0"/>
    <s v="film &amp; video/documentary"/>
    <x v="4"/>
    <x v="4"/>
  </r>
  <r>
    <n v="355"/>
    <x v="354"/>
    <s v="Front-line scalable definition"/>
    <n v="3800"/>
    <n v="2241"/>
    <n v="59"/>
    <x v="2"/>
    <n v="86"/>
    <x v="327"/>
    <x v="1"/>
    <s v="USD"/>
    <x v="339"/>
    <x v="341"/>
    <x v="0"/>
    <x v="0"/>
    <s v="technology/wearables"/>
    <x v="2"/>
    <x v="8"/>
  </r>
  <r>
    <n v="356"/>
    <x v="355"/>
    <s v="Open-source systematic protocol"/>
    <n v="9300"/>
    <n v="3431"/>
    <n v="37"/>
    <x v="0"/>
    <n v="40"/>
    <x v="328"/>
    <x v="6"/>
    <s v="EUR"/>
    <x v="340"/>
    <x v="342"/>
    <x v="0"/>
    <x v="0"/>
    <s v="theater/plays"/>
    <x v="3"/>
    <x v="3"/>
  </r>
  <r>
    <n v="357"/>
    <x v="356"/>
    <s v="Implemented tangible algorithm"/>
    <n v="2300"/>
    <n v="4253"/>
    <n v="185"/>
    <x v="1"/>
    <n v="41"/>
    <x v="329"/>
    <x v="1"/>
    <s v="USD"/>
    <x v="341"/>
    <x v="343"/>
    <x v="0"/>
    <x v="0"/>
    <s v="games/video games"/>
    <x v="6"/>
    <x v="11"/>
  </r>
  <r>
    <n v="358"/>
    <x v="357"/>
    <s v="Profit-focused 3rdgeneration circuit"/>
    <n v="9700"/>
    <n v="1146"/>
    <n v="12"/>
    <x v="0"/>
    <n v="23"/>
    <x v="330"/>
    <x v="0"/>
    <s v="CAD"/>
    <x v="342"/>
    <x v="344"/>
    <x v="1"/>
    <x v="0"/>
    <s v="photography/photography books"/>
    <x v="7"/>
    <x v="14"/>
  </r>
  <r>
    <n v="359"/>
    <x v="358"/>
    <s v="Compatible needs-based architecture"/>
    <n v="4000"/>
    <n v="11948"/>
    <n v="299"/>
    <x v="1"/>
    <n v="187"/>
    <x v="331"/>
    <x v="1"/>
    <s v="USD"/>
    <x v="343"/>
    <x v="127"/>
    <x v="0"/>
    <x v="0"/>
    <s v="film &amp; video/animation"/>
    <x v="4"/>
    <x v="10"/>
  </r>
  <r>
    <n v="360"/>
    <x v="359"/>
    <s v="Right-sized zero tolerance migration"/>
    <n v="59700"/>
    <n v="135132"/>
    <n v="226"/>
    <x v="1"/>
    <n v="2875"/>
    <x v="332"/>
    <x v="4"/>
    <s v="GBP"/>
    <x v="344"/>
    <x v="345"/>
    <x v="0"/>
    <x v="1"/>
    <s v="theater/plays"/>
    <x v="3"/>
    <x v="3"/>
  </r>
  <r>
    <n v="361"/>
    <x v="360"/>
    <s v="Quality-focused reciprocal structure"/>
    <n v="5500"/>
    <n v="9546"/>
    <n v="174"/>
    <x v="1"/>
    <n v="88"/>
    <x v="333"/>
    <x v="1"/>
    <s v="USD"/>
    <x v="345"/>
    <x v="346"/>
    <x v="0"/>
    <x v="0"/>
    <s v="theater/plays"/>
    <x v="3"/>
    <x v="3"/>
  </r>
  <r>
    <n v="362"/>
    <x v="361"/>
    <s v="Automated actuating conglomeration"/>
    <n v="3700"/>
    <n v="13755"/>
    <n v="372"/>
    <x v="1"/>
    <n v="191"/>
    <x v="334"/>
    <x v="1"/>
    <s v="USD"/>
    <x v="65"/>
    <x v="347"/>
    <x v="0"/>
    <x v="0"/>
    <s v="music/rock"/>
    <x v="1"/>
    <x v="1"/>
  </r>
  <r>
    <n v="363"/>
    <x v="362"/>
    <s v="Re-contextualized local initiative"/>
    <n v="5200"/>
    <n v="8330"/>
    <n v="160"/>
    <x v="1"/>
    <n v="139"/>
    <x v="335"/>
    <x v="1"/>
    <s v="USD"/>
    <x v="346"/>
    <x v="348"/>
    <x v="0"/>
    <x v="0"/>
    <s v="music/rock"/>
    <x v="1"/>
    <x v="1"/>
  </r>
  <r>
    <n v="364"/>
    <x v="363"/>
    <s v="Switchable intangible definition"/>
    <n v="900"/>
    <n v="14547"/>
    <n v="1616"/>
    <x v="1"/>
    <n v="186"/>
    <x v="336"/>
    <x v="1"/>
    <s v="USD"/>
    <x v="347"/>
    <x v="349"/>
    <x v="0"/>
    <x v="0"/>
    <s v="music/indie rock"/>
    <x v="1"/>
    <x v="7"/>
  </r>
  <r>
    <n v="365"/>
    <x v="364"/>
    <s v="Networked bottom-line initiative"/>
    <n v="1600"/>
    <n v="11735"/>
    <n v="733"/>
    <x v="1"/>
    <n v="112"/>
    <x v="337"/>
    <x v="2"/>
    <s v="AUD"/>
    <x v="348"/>
    <x v="350"/>
    <x v="0"/>
    <x v="0"/>
    <s v="theater/plays"/>
    <x v="3"/>
    <x v="3"/>
  </r>
  <r>
    <n v="366"/>
    <x v="365"/>
    <s v="Robust directional system engine"/>
    <n v="1800"/>
    <n v="10658"/>
    <n v="592"/>
    <x v="1"/>
    <n v="101"/>
    <x v="338"/>
    <x v="1"/>
    <s v="USD"/>
    <x v="349"/>
    <x v="351"/>
    <x v="0"/>
    <x v="1"/>
    <s v="theater/plays"/>
    <x v="3"/>
    <x v="3"/>
  </r>
  <r>
    <n v="367"/>
    <x v="366"/>
    <s v="Triple-buffered explicit methodology"/>
    <n v="9900"/>
    <n v="1870"/>
    <n v="19"/>
    <x v="0"/>
    <n v="75"/>
    <x v="339"/>
    <x v="1"/>
    <s v="USD"/>
    <x v="350"/>
    <x v="33"/>
    <x v="0"/>
    <x v="1"/>
    <s v="theater/plays"/>
    <x v="3"/>
    <x v="3"/>
  </r>
  <r>
    <n v="368"/>
    <x v="367"/>
    <s v="Reactive directional capacity"/>
    <n v="5200"/>
    <n v="14394"/>
    <n v="277"/>
    <x v="1"/>
    <n v="206"/>
    <x v="340"/>
    <x v="4"/>
    <s v="GBP"/>
    <x v="351"/>
    <x v="352"/>
    <x v="0"/>
    <x v="1"/>
    <s v="film &amp; video/documentary"/>
    <x v="4"/>
    <x v="4"/>
  </r>
  <r>
    <n v="369"/>
    <x v="368"/>
    <s v="Polarized needs-based approach"/>
    <n v="5400"/>
    <n v="14743"/>
    <n v="273"/>
    <x v="1"/>
    <n v="154"/>
    <x v="341"/>
    <x v="1"/>
    <s v="USD"/>
    <x v="352"/>
    <x v="353"/>
    <x v="0"/>
    <x v="1"/>
    <s v="film &amp; video/television"/>
    <x v="4"/>
    <x v="19"/>
  </r>
  <r>
    <n v="370"/>
    <x v="369"/>
    <s v="Intuitive well-modulated middleware"/>
    <n v="112300"/>
    <n v="178965"/>
    <n v="159"/>
    <x v="1"/>
    <n v="5966"/>
    <x v="214"/>
    <x v="1"/>
    <s v="USD"/>
    <x v="353"/>
    <x v="354"/>
    <x v="0"/>
    <x v="0"/>
    <s v="theater/plays"/>
    <x v="3"/>
    <x v="3"/>
  </r>
  <r>
    <n v="371"/>
    <x v="370"/>
    <s v="Multi-channeled logistical matrices"/>
    <n v="189200"/>
    <n v="128410"/>
    <n v="68"/>
    <x v="0"/>
    <n v="2176"/>
    <x v="342"/>
    <x v="1"/>
    <s v="USD"/>
    <x v="354"/>
    <x v="355"/>
    <x v="0"/>
    <x v="0"/>
    <s v="theater/plays"/>
    <x v="3"/>
    <x v="3"/>
  </r>
  <r>
    <n v="372"/>
    <x v="371"/>
    <s v="Pre-emptive bifurcated artificial intelligence"/>
    <n v="900"/>
    <n v="14324"/>
    <n v="1592"/>
    <x v="1"/>
    <n v="169"/>
    <x v="343"/>
    <x v="1"/>
    <s v="USD"/>
    <x v="355"/>
    <x v="356"/>
    <x v="0"/>
    <x v="1"/>
    <s v="film &amp; video/documentary"/>
    <x v="4"/>
    <x v="4"/>
  </r>
  <r>
    <n v="373"/>
    <x v="372"/>
    <s v="Down-sized coherent toolset"/>
    <n v="22500"/>
    <n v="164291"/>
    <n v="730"/>
    <x v="1"/>
    <n v="2106"/>
    <x v="344"/>
    <x v="1"/>
    <s v="USD"/>
    <x v="356"/>
    <x v="357"/>
    <x v="0"/>
    <x v="0"/>
    <s v="theater/plays"/>
    <x v="3"/>
    <x v="3"/>
  </r>
  <r>
    <n v="374"/>
    <x v="373"/>
    <s v="Open-source multi-tasking data-warehouse"/>
    <n v="167400"/>
    <n v="22073"/>
    <n v="13"/>
    <x v="0"/>
    <n v="441"/>
    <x v="345"/>
    <x v="1"/>
    <s v="USD"/>
    <x v="357"/>
    <x v="358"/>
    <x v="0"/>
    <x v="1"/>
    <s v="film &amp; video/documentary"/>
    <x v="4"/>
    <x v="4"/>
  </r>
  <r>
    <n v="375"/>
    <x v="374"/>
    <s v="Future-proofed upward-trending contingency"/>
    <n v="2700"/>
    <n v="1479"/>
    <n v="55"/>
    <x v="0"/>
    <n v="25"/>
    <x v="346"/>
    <x v="1"/>
    <s v="USD"/>
    <x v="358"/>
    <x v="359"/>
    <x v="0"/>
    <x v="0"/>
    <s v="music/indie rock"/>
    <x v="1"/>
    <x v="7"/>
  </r>
  <r>
    <n v="376"/>
    <x v="375"/>
    <s v="Mandatory uniform matrix"/>
    <n v="3400"/>
    <n v="12275"/>
    <n v="361"/>
    <x v="1"/>
    <n v="131"/>
    <x v="347"/>
    <x v="1"/>
    <s v="USD"/>
    <x v="359"/>
    <x v="360"/>
    <x v="0"/>
    <x v="0"/>
    <s v="music/rock"/>
    <x v="1"/>
    <x v="1"/>
  </r>
  <r>
    <n v="377"/>
    <x v="376"/>
    <s v="Phased methodical initiative"/>
    <n v="49700"/>
    <n v="5098"/>
    <n v="10"/>
    <x v="0"/>
    <n v="127"/>
    <x v="348"/>
    <x v="1"/>
    <s v="USD"/>
    <x v="12"/>
    <x v="361"/>
    <x v="0"/>
    <x v="0"/>
    <s v="theater/plays"/>
    <x v="3"/>
    <x v="3"/>
  </r>
  <r>
    <n v="378"/>
    <x v="377"/>
    <s v="Managed stable function"/>
    <n v="178200"/>
    <n v="24882"/>
    <n v="14"/>
    <x v="0"/>
    <n v="355"/>
    <x v="349"/>
    <x v="1"/>
    <s v="USD"/>
    <x v="360"/>
    <x v="362"/>
    <x v="0"/>
    <x v="0"/>
    <s v="film &amp; video/documentary"/>
    <x v="4"/>
    <x v="4"/>
  </r>
  <r>
    <n v="379"/>
    <x v="378"/>
    <s v="Realigned clear-thinking migration"/>
    <n v="7200"/>
    <n v="2912"/>
    <n v="40"/>
    <x v="0"/>
    <n v="44"/>
    <x v="350"/>
    <x v="4"/>
    <s v="GBP"/>
    <x v="361"/>
    <x v="363"/>
    <x v="0"/>
    <x v="0"/>
    <s v="theater/plays"/>
    <x v="3"/>
    <x v="3"/>
  </r>
  <r>
    <n v="380"/>
    <x v="379"/>
    <s v="Optional clear-thinking process improvement"/>
    <n v="2500"/>
    <n v="4008"/>
    <n v="160"/>
    <x v="1"/>
    <n v="84"/>
    <x v="351"/>
    <x v="1"/>
    <s v="USD"/>
    <x v="362"/>
    <x v="364"/>
    <x v="0"/>
    <x v="0"/>
    <s v="theater/plays"/>
    <x v="3"/>
    <x v="3"/>
  </r>
  <r>
    <n v="381"/>
    <x v="380"/>
    <s v="Cross-group global moratorium"/>
    <n v="5300"/>
    <n v="9749"/>
    <n v="184"/>
    <x v="1"/>
    <n v="155"/>
    <x v="10"/>
    <x v="1"/>
    <s v="USD"/>
    <x v="363"/>
    <x v="365"/>
    <x v="0"/>
    <x v="0"/>
    <s v="theater/plays"/>
    <x v="3"/>
    <x v="3"/>
  </r>
  <r>
    <n v="382"/>
    <x v="381"/>
    <s v="Visionary systemic process improvement"/>
    <n v="9100"/>
    <n v="5803"/>
    <n v="64"/>
    <x v="0"/>
    <n v="67"/>
    <x v="352"/>
    <x v="1"/>
    <s v="USD"/>
    <x v="364"/>
    <x v="366"/>
    <x v="0"/>
    <x v="0"/>
    <s v="photography/photography books"/>
    <x v="7"/>
    <x v="14"/>
  </r>
  <r>
    <n v="383"/>
    <x v="382"/>
    <s v="Progressive intangible flexibility"/>
    <n v="6300"/>
    <n v="14199"/>
    <n v="225"/>
    <x v="1"/>
    <n v="189"/>
    <x v="353"/>
    <x v="1"/>
    <s v="USD"/>
    <x v="210"/>
    <x v="285"/>
    <x v="0"/>
    <x v="1"/>
    <s v="food/food trucks"/>
    <x v="0"/>
    <x v="0"/>
  </r>
  <r>
    <n v="384"/>
    <x v="383"/>
    <s v="Reactive real-time software"/>
    <n v="114400"/>
    <n v="196779"/>
    <n v="172"/>
    <x v="1"/>
    <n v="4799"/>
    <x v="354"/>
    <x v="1"/>
    <s v="USD"/>
    <x v="365"/>
    <x v="367"/>
    <x v="1"/>
    <x v="1"/>
    <s v="film &amp; video/documentary"/>
    <x v="4"/>
    <x v="4"/>
  </r>
  <r>
    <n v="385"/>
    <x v="384"/>
    <s v="Programmable incremental knowledge user"/>
    <n v="38900"/>
    <n v="56859"/>
    <n v="146"/>
    <x v="1"/>
    <n v="1137"/>
    <x v="355"/>
    <x v="1"/>
    <s v="USD"/>
    <x v="366"/>
    <x v="368"/>
    <x v="0"/>
    <x v="0"/>
    <s v="publishing/nonfiction"/>
    <x v="5"/>
    <x v="9"/>
  </r>
  <r>
    <n v="386"/>
    <x v="385"/>
    <s v="Progressive 5thgeneration customer loyalty"/>
    <n v="135500"/>
    <n v="103554"/>
    <n v="76"/>
    <x v="0"/>
    <n v="1068"/>
    <x v="356"/>
    <x v="1"/>
    <s v="USD"/>
    <x v="367"/>
    <x v="369"/>
    <x v="0"/>
    <x v="0"/>
    <s v="theater/plays"/>
    <x v="3"/>
    <x v="3"/>
  </r>
  <r>
    <n v="387"/>
    <x v="386"/>
    <s v="Triple-buffered logistical frame"/>
    <n v="109000"/>
    <n v="42795"/>
    <n v="39"/>
    <x v="0"/>
    <n v="424"/>
    <x v="357"/>
    <x v="1"/>
    <s v="USD"/>
    <x v="368"/>
    <x v="370"/>
    <x v="0"/>
    <x v="0"/>
    <s v="technology/wearables"/>
    <x v="2"/>
    <x v="8"/>
  </r>
  <r>
    <n v="388"/>
    <x v="387"/>
    <s v="Exclusive dynamic adapter"/>
    <n v="114800"/>
    <n v="12938"/>
    <n v="11"/>
    <x v="3"/>
    <n v="145"/>
    <x v="358"/>
    <x v="5"/>
    <s v="CHF"/>
    <x v="369"/>
    <x v="371"/>
    <x v="0"/>
    <x v="0"/>
    <s v="music/indie rock"/>
    <x v="1"/>
    <x v="7"/>
  </r>
  <r>
    <n v="389"/>
    <x v="388"/>
    <s v="Automated systemic hierarchy"/>
    <n v="83000"/>
    <n v="101352"/>
    <n v="122"/>
    <x v="1"/>
    <n v="1152"/>
    <x v="359"/>
    <x v="1"/>
    <s v="USD"/>
    <x v="370"/>
    <x v="372"/>
    <x v="0"/>
    <x v="0"/>
    <s v="theater/plays"/>
    <x v="3"/>
    <x v="3"/>
  </r>
  <r>
    <n v="390"/>
    <x v="389"/>
    <s v="Digitized eco-centric core"/>
    <n v="2400"/>
    <n v="4477"/>
    <n v="187"/>
    <x v="1"/>
    <n v="50"/>
    <x v="360"/>
    <x v="1"/>
    <s v="USD"/>
    <x v="371"/>
    <x v="373"/>
    <x v="0"/>
    <x v="0"/>
    <s v="photography/photography books"/>
    <x v="7"/>
    <x v="14"/>
  </r>
  <r>
    <n v="391"/>
    <x v="390"/>
    <s v="Mandatory uniform strategy"/>
    <n v="60400"/>
    <n v="4393"/>
    <n v="7"/>
    <x v="0"/>
    <n v="151"/>
    <x v="361"/>
    <x v="1"/>
    <s v="USD"/>
    <x v="287"/>
    <x v="374"/>
    <x v="0"/>
    <x v="0"/>
    <s v="publishing/nonfiction"/>
    <x v="5"/>
    <x v="9"/>
  </r>
  <r>
    <n v="392"/>
    <x v="391"/>
    <s v="Profit-focused zero administration forecast"/>
    <n v="102900"/>
    <n v="67546"/>
    <n v="66"/>
    <x v="0"/>
    <n v="1608"/>
    <x v="362"/>
    <x v="1"/>
    <s v="USD"/>
    <x v="372"/>
    <x v="375"/>
    <x v="0"/>
    <x v="0"/>
    <s v="technology/wearables"/>
    <x v="2"/>
    <x v="8"/>
  </r>
  <r>
    <n v="393"/>
    <x v="392"/>
    <s v="De-engineered static orchestration"/>
    <n v="62800"/>
    <n v="143788"/>
    <n v="229"/>
    <x v="1"/>
    <n v="3059"/>
    <x v="332"/>
    <x v="0"/>
    <s v="CAD"/>
    <x v="373"/>
    <x v="376"/>
    <x v="0"/>
    <x v="0"/>
    <s v="music/jazz"/>
    <x v="1"/>
    <x v="17"/>
  </r>
  <r>
    <n v="394"/>
    <x v="393"/>
    <s v="Customizable dynamic info-mediaries"/>
    <n v="800"/>
    <n v="3755"/>
    <n v="469"/>
    <x v="1"/>
    <n v="34"/>
    <x v="363"/>
    <x v="1"/>
    <s v="USD"/>
    <x v="374"/>
    <x v="377"/>
    <x v="0"/>
    <x v="1"/>
    <s v="film &amp; video/documentary"/>
    <x v="4"/>
    <x v="4"/>
  </r>
  <r>
    <n v="395"/>
    <x v="122"/>
    <s v="Enhanced incremental budgetary management"/>
    <n v="7100"/>
    <n v="9238"/>
    <n v="130"/>
    <x v="1"/>
    <n v="220"/>
    <x v="364"/>
    <x v="1"/>
    <s v="USD"/>
    <x v="375"/>
    <x v="378"/>
    <x v="1"/>
    <x v="0"/>
    <s v="theater/plays"/>
    <x v="3"/>
    <x v="3"/>
  </r>
  <r>
    <n v="396"/>
    <x v="394"/>
    <s v="Digitized local info-mediaries"/>
    <n v="46100"/>
    <n v="77012"/>
    <n v="167"/>
    <x v="1"/>
    <n v="1604"/>
    <x v="31"/>
    <x v="2"/>
    <s v="AUD"/>
    <x v="376"/>
    <x v="379"/>
    <x v="0"/>
    <x v="0"/>
    <s v="film &amp; video/drama"/>
    <x v="4"/>
    <x v="6"/>
  </r>
  <r>
    <n v="397"/>
    <x v="395"/>
    <s v="Virtual systematic monitoring"/>
    <n v="8100"/>
    <n v="14083"/>
    <n v="174"/>
    <x v="1"/>
    <n v="454"/>
    <x v="100"/>
    <x v="1"/>
    <s v="USD"/>
    <x v="377"/>
    <x v="380"/>
    <x v="0"/>
    <x v="0"/>
    <s v="music/rock"/>
    <x v="1"/>
    <x v="1"/>
  </r>
  <r>
    <n v="398"/>
    <x v="396"/>
    <s v="Reactive bottom-line open architecture"/>
    <n v="1700"/>
    <n v="12202"/>
    <n v="718"/>
    <x v="1"/>
    <n v="123"/>
    <x v="365"/>
    <x v="6"/>
    <s v="EUR"/>
    <x v="378"/>
    <x v="103"/>
    <x v="0"/>
    <x v="1"/>
    <s v="film &amp; video/animation"/>
    <x v="4"/>
    <x v="10"/>
  </r>
  <r>
    <n v="399"/>
    <x v="397"/>
    <s v="Pre-emptive interactive model"/>
    <n v="97300"/>
    <n v="62127"/>
    <n v="64"/>
    <x v="0"/>
    <n v="941"/>
    <x v="366"/>
    <x v="1"/>
    <s v="USD"/>
    <x v="379"/>
    <x v="381"/>
    <x v="0"/>
    <x v="0"/>
    <s v="music/indie rock"/>
    <x v="1"/>
    <x v="7"/>
  </r>
  <r>
    <n v="400"/>
    <x v="398"/>
    <s v="Ergonomic eco-centric open architecture"/>
    <n v="100"/>
    <n v="2"/>
    <n v="2"/>
    <x v="0"/>
    <n v="1"/>
    <x v="49"/>
    <x v="1"/>
    <s v="USD"/>
    <x v="380"/>
    <x v="382"/>
    <x v="0"/>
    <x v="1"/>
    <s v="photography/photography books"/>
    <x v="7"/>
    <x v="14"/>
  </r>
  <r>
    <n v="401"/>
    <x v="399"/>
    <s v="Inverse radical hierarchy"/>
    <n v="900"/>
    <n v="13772"/>
    <n v="1530"/>
    <x v="1"/>
    <n v="299"/>
    <x v="367"/>
    <x v="1"/>
    <s v="USD"/>
    <x v="381"/>
    <x v="383"/>
    <x v="0"/>
    <x v="0"/>
    <s v="theater/plays"/>
    <x v="3"/>
    <x v="3"/>
  </r>
  <r>
    <n v="402"/>
    <x v="400"/>
    <s v="Team-oriented static interface"/>
    <n v="7300"/>
    <n v="2946"/>
    <n v="40"/>
    <x v="0"/>
    <n v="40"/>
    <x v="368"/>
    <x v="1"/>
    <s v="USD"/>
    <x v="382"/>
    <x v="384"/>
    <x v="0"/>
    <x v="1"/>
    <s v="film &amp; video/shorts"/>
    <x v="4"/>
    <x v="12"/>
  </r>
  <r>
    <n v="403"/>
    <x v="401"/>
    <s v="Virtual foreground throughput"/>
    <n v="195800"/>
    <n v="168820"/>
    <n v="86"/>
    <x v="0"/>
    <n v="3015"/>
    <x v="369"/>
    <x v="0"/>
    <s v="CAD"/>
    <x v="125"/>
    <x v="385"/>
    <x v="0"/>
    <x v="1"/>
    <s v="theater/plays"/>
    <x v="3"/>
    <x v="3"/>
  </r>
  <r>
    <n v="404"/>
    <x v="402"/>
    <s v="Visionary exuding Internet solution"/>
    <n v="48900"/>
    <n v="154321"/>
    <n v="316"/>
    <x v="1"/>
    <n v="2237"/>
    <x v="370"/>
    <x v="1"/>
    <s v="USD"/>
    <x v="383"/>
    <x v="386"/>
    <x v="0"/>
    <x v="0"/>
    <s v="theater/plays"/>
    <x v="3"/>
    <x v="3"/>
  </r>
  <r>
    <n v="405"/>
    <x v="403"/>
    <s v="Synchronized secondary analyzer"/>
    <n v="29600"/>
    <n v="26527"/>
    <n v="90"/>
    <x v="0"/>
    <n v="435"/>
    <x v="202"/>
    <x v="1"/>
    <s v="USD"/>
    <x v="384"/>
    <x v="387"/>
    <x v="0"/>
    <x v="0"/>
    <s v="theater/plays"/>
    <x v="3"/>
    <x v="3"/>
  </r>
  <r>
    <n v="406"/>
    <x v="404"/>
    <s v="Balanced attitude-oriented parallelism"/>
    <n v="39300"/>
    <n v="71583"/>
    <n v="182"/>
    <x v="1"/>
    <n v="645"/>
    <x v="371"/>
    <x v="1"/>
    <s v="USD"/>
    <x v="385"/>
    <x v="388"/>
    <x v="1"/>
    <x v="0"/>
    <s v="film &amp; video/documentary"/>
    <x v="4"/>
    <x v="4"/>
  </r>
  <r>
    <n v="407"/>
    <x v="405"/>
    <s v="Organized bandwidth-monitored core"/>
    <n v="3400"/>
    <n v="12100"/>
    <n v="356"/>
    <x v="1"/>
    <n v="484"/>
    <x v="372"/>
    <x v="3"/>
    <s v="DKK"/>
    <x v="386"/>
    <x v="389"/>
    <x v="0"/>
    <x v="0"/>
    <s v="theater/plays"/>
    <x v="3"/>
    <x v="3"/>
  </r>
  <r>
    <n v="408"/>
    <x v="406"/>
    <s v="Cloned leadingedge utilization"/>
    <n v="9200"/>
    <n v="12129"/>
    <n v="132"/>
    <x v="1"/>
    <n v="154"/>
    <x v="373"/>
    <x v="0"/>
    <s v="CAD"/>
    <x v="387"/>
    <x v="390"/>
    <x v="0"/>
    <x v="0"/>
    <s v="film &amp; video/documentary"/>
    <x v="4"/>
    <x v="4"/>
  </r>
  <r>
    <n v="409"/>
    <x v="97"/>
    <s v="Secured asymmetric projection"/>
    <n v="135600"/>
    <n v="62804"/>
    <n v="46"/>
    <x v="0"/>
    <n v="714"/>
    <x v="130"/>
    <x v="1"/>
    <s v="USD"/>
    <x v="388"/>
    <x v="391"/>
    <x v="0"/>
    <x v="0"/>
    <s v="music/rock"/>
    <x v="1"/>
    <x v="1"/>
  </r>
  <r>
    <n v="410"/>
    <x v="407"/>
    <s v="Advanced cohesive Graphic Interface"/>
    <n v="153700"/>
    <n v="55536"/>
    <n v="36"/>
    <x v="2"/>
    <n v="1111"/>
    <x v="120"/>
    <x v="1"/>
    <s v="USD"/>
    <x v="277"/>
    <x v="277"/>
    <x v="0"/>
    <x v="0"/>
    <s v="games/mobile games"/>
    <x v="6"/>
    <x v="20"/>
  </r>
  <r>
    <n v="411"/>
    <x v="408"/>
    <s v="Down-sized maximized function"/>
    <n v="7800"/>
    <n v="8161"/>
    <n v="105"/>
    <x v="1"/>
    <n v="82"/>
    <x v="374"/>
    <x v="1"/>
    <s v="USD"/>
    <x v="389"/>
    <x v="392"/>
    <x v="0"/>
    <x v="0"/>
    <s v="theater/plays"/>
    <x v="3"/>
    <x v="3"/>
  </r>
  <r>
    <n v="412"/>
    <x v="409"/>
    <s v="Realigned zero tolerance software"/>
    <n v="2100"/>
    <n v="14046"/>
    <n v="669"/>
    <x v="1"/>
    <n v="134"/>
    <x v="375"/>
    <x v="1"/>
    <s v="USD"/>
    <x v="390"/>
    <x v="393"/>
    <x v="0"/>
    <x v="0"/>
    <s v="publishing/fiction"/>
    <x v="5"/>
    <x v="13"/>
  </r>
  <r>
    <n v="413"/>
    <x v="410"/>
    <s v="Persevering analyzing extranet"/>
    <n v="189500"/>
    <n v="117628"/>
    <n v="62"/>
    <x v="2"/>
    <n v="1089"/>
    <x v="376"/>
    <x v="1"/>
    <s v="USD"/>
    <x v="391"/>
    <x v="394"/>
    <x v="0"/>
    <x v="0"/>
    <s v="film &amp; video/animation"/>
    <x v="4"/>
    <x v="10"/>
  </r>
  <r>
    <n v="414"/>
    <x v="411"/>
    <s v="Innovative human-resource migration"/>
    <n v="188200"/>
    <n v="159405"/>
    <n v="85"/>
    <x v="0"/>
    <n v="5497"/>
    <x v="65"/>
    <x v="1"/>
    <s v="USD"/>
    <x v="392"/>
    <x v="395"/>
    <x v="0"/>
    <x v="1"/>
    <s v="food/food trucks"/>
    <x v="0"/>
    <x v="0"/>
  </r>
  <r>
    <n v="415"/>
    <x v="412"/>
    <s v="Intuitive needs-based monitoring"/>
    <n v="113500"/>
    <n v="12552"/>
    <n v="11"/>
    <x v="0"/>
    <n v="418"/>
    <x v="377"/>
    <x v="1"/>
    <s v="USD"/>
    <x v="393"/>
    <x v="396"/>
    <x v="0"/>
    <x v="0"/>
    <s v="theater/plays"/>
    <x v="3"/>
    <x v="3"/>
  </r>
  <r>
    <n v="416"/>
    <x v="413"/>
    <s v="Customer-focused disintermediate toolset"/>
    <n v="134600"/>
    <n v="59007"/>
    <n v="44"/>
    <x v="0"/>
    <n v="1439"/>
    <x v="321"/>
    <x v="1"/>
    <s v="USD"/>
    <x v="394"/>
    <x v="397"/>
    <x v="0"/>
    <x v="1"/>
    <s v="film &amp; video/documentary"/>
    <x v="4"/>
    <x v="4"/>
  </r>
  <r>
    <n v="417"/>
    <x v="414"/>
    <s v="Upgradable 24/7 emulation"/>
    <n v="1700"/>
    <n v="943"/>
    <n v="55"/>
    <x v="0"/>
    <n v="15"/>
    <x v="378"/>
    <x v="1"/>
    <s v="USD"/>
    <x v="395"/>
    <x v="398"/>
    <x v="0"/>
    <x v="0"/>
    <s v="theater/plays"/>
    <x v="3"/>
    <x v="3"/>
  </r>
  <r>
    <n v="418"/>
    <x v="32"/>
    <s v="Quality-focused client-server core"/>
    <n v="163700"/>
    <n v="93963"/>
    <n v="57"/>
    <x v="0"/>
    <n v="1999"/>
    <x v="323"/>
    <x v="0"/>
    <s v="CAD"/>
    <x v="396"/>
    <x v="399"/>
    <x v="0"/>
    <x v="0"/>
    <s v="film &amp; video/documentary"/>
    <x v="4"/>
    <x v="4"/>
  </r>
  <r>
    <n v="419"/>
    <x v="415"/>
    <s v="Upgradable maximized protocol"/>
    <n v="113800"/>
    <n v="140469"/>
    <n v="123"/>
    <x v="1"/>
    <n v="5203"/>
    <x v="42"/>
    <x v="1"/>
    <s v="USD"/>
    <x v="397"/>
    <x v="348"/>
    <x v="0"/>
    <x v="0"/>
    <s v="technology/web"/>
    <x v="2"/>
    <x v="2"/>
  </r>
  <r>
    <n v="420"/>
    <x v="416"/>
    <s v="Cross-platform interactive synergy"/>
    <n v="5000"/>
    <n v="6423"/>
    <n v="128"/>
    <x v="1"/>
    <n v="94"/>
    <x v="379"/>
    <x v="1"/>
    <s v="USD"/>
    <x v="398"/>
    <x v="400"/>
    <x v="0"/>
    <x v="0"/>
    <s v="theater/plays"/>
    <x v="3"/>
    <x v="3"/>
  </r>
  <r>
    <n v="421"/>
    <x v="417"/>
    <s v="User-centric fault-tolerant archive"/>
    <n v="9400"/>
    <n v="6015"/>
    <n v="64"/>
    <x v="0"/>
    <n v="118"/>
    <x v="380"/>
    <x v="1"/>
    <s v="USD"/>
    <x v="399"/>
    <x v="401"/>
    <x v="0"/>
    <x v="1"/>
    <s v="technology/wearables"/>
    <x v="2"/>
    <x v="8"/>
  </r>
  <r>
    <n v="422"/>
    <x v="418"/>
    <s v="Reverse-engineered regional knowledge user"/>
    <n v="8700"/>
    <n v="11075"/>
    <n v="127"/>
    <x v="1"/>
    <n v="205"/>
    <x v="381"/>
    <x v="1"/>
    <s v="USD"/>
    <x v="400"/>
    <x v="402"/>
    <x v="0"/>
    <x v="1"/>
    <s v="theater/plays"/>
    <x v="3"/>
    <x v="3"/>
  </r>
  <r>
    <n v="423"/>
    <x v="419"/>
    <s v="Self-enabling real-time definition"/>
    <n v="147800"/>
    <n v="15723"/>
    <n v="11"/>
    <x v="0"/>
    <n v="162"/>
    <x v="382"/>
    <x v="1"/>
    <s v="USD"/>
    <x v="116"/>
    <x v="403"/>
    <x v="0"/>
    <x v="1"/>
    <s v="food/food trucks"/>
    <x v="0"/>
    <x v="0"/>
  </r>
  <r>
    <n v="424"/>
    <x v="420"/>
    <s v="User-centric impactful projection"/>
    <n v="5100"/>
    <n v="2064"/>
    <n v="40"/>
    <x v="0"/>
    <n v="83"/>
    <x v="383"/>
    <x v="1"/>
    <s v="USD"/>
    <x v="401"/>
    <x v="404"/>
    <x v="0"/>
    <x v="0"/>
    <s v="music/indie rock"/>
    <x v="1"/>
    <x v="7"/>
  </r>
  <r>
    <n v="425"/>
    <x v="421"/>
    <s v="Vision-oriented actuating hardware"/>
    <n v="2700"/>
    <n v="7767"/>
    <n v="288"/>
    <x v="1"/>
    <n v="92"/>
    <x v="384"/>
    <x v="1"/>
    <s v="USD"/>
    <x v="402"/>
    <x v="405"/>
    <x v="0"/>
    <x v="0"/>
    <s v="photography/photography books"/>
    <x v="7"/>
    <x v="14"/>
  </r>
  <r>
    <n v="426"/>
    <x v="422"/>
    <s v="Virtual leadingedge framework"/>
    <n v="1800"/>
    <n v="10313"/>
    <n v="573"/>
    <x v="1"/>
    <n v="219"/>
    <x v="385"/>
    <x v="1"/>
    <s v="USD"/>
    <x v="403"/>
    <x v="406"/>
    <x v="0"/>
    <x v="0"/>
    <s v="theater/plays"/>
    <x v="3"/>
    <x v="3"/>
  </r>
  <r>
    <n v="427"/>
    <x v="423"/>
    <s v="Managed discrete framework"/>
    <n v="174500"/>
    <n v="197018"/>
    <n v="113"/>
    <x v="1"/>
    <n v="2526"/>
    <x v="386"/>
    <x v="1"/>
    <s v="USD"/>
    <x v="404"/>
    <x v="407"/>
    <x v="0"/>
    <x v="1"/>
    <s v="theater/plays"/>
    <x v="3"/>
    <x v="3"/>
  </r>
  <r>
    <n v="428"/>
    <x v="424"/>
    <s v="Progressive zero-defect capability"/>
    <n v="101400"/>
    <n v="47037"/>
    <n v="46"/>
    <x v="0"/>
    <n v="747"/>
    <x v="387"/>
    <x v="1"/>
    <s v="USD"/>
    <x v="405"/>
    <x v="408"/>
    <x v="0"/>
    <x v="0"/>
    <s v="film &amp; video/animation"/>
    <x v="4"/>
    <x v="10"/>
  </r>
  <r>
    <n v="429"/>
    <x v="425"/>
    <s v="Right-sized demand-driven adapter"/>
    <n v="191000"/>
    <n v="173191"/>
    <n v="91"/>
    <x v="3"/>
    <n v="2138"/>
    <x v="325"/>
    <x v="1"/>
    <s v="USD"/>
    <x v="406"/>
    <x v="409"/>
    <x v="0"/>
    <x v="1"/>
    <s v="photography/photography books"/>
    <x v="7"/>
    <x v="14"/>
  </r>
  <r>
    <n v="430"/>
    <x v="426"/>
    <s v="Re-engineered attitude-oriented frame"/>
    <n v="8100"/>
    <n v="5487"/>
    <n v="68"/>
    <x v="0"/>
    <n v="84"/>
    <x v="388"/>
    <x v="1"/>
    <s v="USD"/>
    <x v="407"/>
    <x v="410"/>
    <x v="0"/>
    <x v="0"/>
    <s v="theater/plays"/>
    <x v="3"/>
    <x v="3"/>
  </r>
  <r>
    <n v="431"/>
    <x v="427"/>
    <s v="Compatible multimedia utilization"/>
    <n v="5100"/>
    <n v="9817"/>
    <n v="192"/>
    <x v="1"/>
    <n v="94"/>
    <x v="389"/>
    <x v="1"/>
    <s v="USD"/>
    <x v="408"/>
    <x v="312"/>
    <x v="1"/>
    <x v="0"/>
    <s v="theater/plays"/>
    <x v="3"/>
    <x v="3"/>
  </r>
  <r>
    <n v="432"/>
    <x v="428"/>
    <s v="Re-contextualized dedicated hardware"/>
    <n v="7700"/>
    <n v="6369"/>
    <n v="83"/>
    <x v="0"/>
    <n v="91"/>
    <x v="390"/>
    <x v="1"/>
    <s v="USD"/>
    <x v="409"/>
    <x v="411"/>
    <x v="0"/>
    <x v="0"/>
    <s v="theater/plays"/>
    <x v="3"/>
    <x v="3"/>
  </r>
  <r>
    <n v="433"/>
    <x v="429"/>
    <s v="Decentralized composite paradigm"/>
    <n v="121400"/>
    <n v="65755"/>
    <n v="54"/>
    <x v="0"/>
    <n v="792"/>
    <x v="85"/>
    <x v="1"/>
    <s v="USD"/>
    <x v="410"/>
    <x v="412"/>
    <x v="0"/>
    <x v="1"/>
    <s v="film &amp; video/documentary"/>
    <x v="4"/>
    <x v="4"/>
  </r>
  <r>
    <n v="434"/>
    <x v="430"/>
    <s v="Cloned transitional hierarchy"/>
    <n v="5400"/>
    <n v="903"/>
    <n v="17"/>
    <x v="3"/>
    <n v="10"/>
    <x v="391"/>
    <x v="0"/>
    <s v="CAD"/>
    <x v="411"/>
    <x v="413"/>
    <x v="1"/>
    <x v="0"/>
    <s v="theater/plays"/>
    <x v="3"/>
    <x v="3"/>
  </r>
  <r>
    <n v="435"/>
    <x v="431"/>
    <s v="Advanced discrete leverage"/>
    <n v="152400"/>
    <n v="178120"/>
    <n v="117"/>
    <x v="1"/>
    <n v="1713"/>
    <x v="206"/>
    <x v="6"/>
    <s v="EUR"/>
    <x v="412"/>
    <x v="414"/>
    <x v="0"/>
    <x v="1"/>
    <s v="theater/plays"/>
    <x v="3"/>
    <x v="3"/>
  </r>
  <r>
    <n v="436"/>
    <x v="432"/>
    <s v="Open-source incremental throughput"/>
    <n v="1300"/>
    <n v="13678"/>
    <n v="1052"/>
    <x v="1"/>
    <n v="249"/>
    <x v="392"/>
    <x v="1"/>
    <s v="USD"/>
    <x v="413"/>
    <x v="354"/>
    <x v="0"/>
    <x v="0"/>
    <s v="music/jazz"/>
    <x v="1"/>
    <x v="17"/>
  </r>
  <r>
    <n v="437"/>
    <x v="433"/>
    <s v="Centralized regional interface"/>
    <n v="8100"/>
    <n v="9969"/>
    <n v="123"/>
    <x v="1"/>
    <n v="192"/>
    <x v="393"/>
    <x v="1"/>
    <s v="USD"/>
    <x v="414"/>
    <x v="415"/>
    <x v="0"/>
    <x v="1"/>
    <s v="film &amp; video/animation"/>
    <x v="4"/>
    <x v="10"/>
  </r>
  <r>
    <n v="438"/>
    <x v="434"/>
    <s v="Streamlined web-enabled knowledgebase"/>
    <n v="8300"/>
    <n v="14827"/>
    <n v="179"/>
    <x v="1"/>
    <n v="247"/>
    <x v="394"/>
    <x v="1"/>
    <s v="USD"/>
    <x v="415"/>
    <x v="416"/>
    <x v="0"/>
    <x v="0"/>
    <s v="theater/plays"/>
    <x v="3"/>
    <x v="3"/>
  </r>
  <r>
    <n v="439"/>
    <x v="435"/>
    <s v="Digitized transitional monitoring"/>
    <n v="28400"/>
    <n v="100900"/>
    <n v="355"/>
    <x v="1"/>
    <n v="2293"/>
    <x v="112"/>
    <x v="1"/>
    <s v="USD"/>
    <x v="416"/>
    <x v="417"/>
    <x v="0"/>
    <x v="0"/>
    <s v="film &amp; video/science fiction"/>
    <x v="4"/>
    <x v="22"/>
  </r>
  <r>
    <n v="440"/>
    <x v="436"/>
    <s v="Networked optimal adapter"/>
    <n v="102500"/>
    <n v="165954"/>
    <n v="162"/>
    <x v="1"/>
    <n v="3131"/>
    <x v="395"/>
    <x v="1"/>
    <s v="USD"/>
    <x v="417"/>
    <x v="418"/>
    <x v="0"/>
    <x v="0"/>
    <s v="film &amp; video/television"/>
    <x v="4"/>
    <x v="19"/>
  </r>
  <r>
    <n v="441"/>
    <x v="437"/>
    <s v="Automated optimal function"/>
    <n v="7000"/>
    <n v="1744"/>
    <n v="25"/>
    <x v="0"/>
    <n v="32"/>
    <x v="396"/>
    <x v="1"/>
    <s v="USD"/>
    <x v="418"/>
    <x v="419"/>
    <x v="0"/>
    <x v="0"/>
    <s v="technology/wearables"/>
    <x v="2"/>
    <x v="8"/>
  </r>
  <r>
    <n v="442"/>
    <x v="438"/>
    <s v="Devolved system-worthy framework"/>
    <n v="5400"/>
    <n v="10731"/>
    <n v="199"/>
    <x v="1"/>
    <n v="143"/>
    <x v="397"/>
    <x v="6"/>
    <s v="EUR"/>
    <x v="419"/>
    <x v="420"/>
    <x v="0"/>
    <x v="0"/>
    <s v="theater/plays"/>
    <x v="3"/>
    <x v="3"/>
  </r>
  <r>
    <n v="443"/>
    <x v="439"/>
    <s v="Stand-alone user-facing service-desk"/>
    <n v="9300"/>
    <n v="3232"/>
    <n v="35"/>
    <x v="3"/>
    <n v="90"/>
    <x v="398"/>
    <x v="1"/>
    <s v="USD"/>
    <x v="420"/>
    <x v="421"/>
    <x v="0"/>
    <x v="0"/>
    <s v="theater/plays"/>
    <x v="3"/>
    <x v="3"/>
  </r>
  <r>
    <n v="444"/>
    <x v="347"/>
    <s v="Versatile global attitude"/>
    <n v="6200"/>
    <n v="10938"/>
    <n v="176"/>
    <x v="1"/>
    <n v="296"/>
    <x v="399"/>
    <x v="1"/>
    <s v="USD"/>
    <x v="421"/>
    <x v="422"/>
    <x v="0"/>
    <x v="1"/>
    <s v="music/indie rock"/>
    <x v="1"/>
    <x v="7"/>
  </r>
  <r>
    <n v="445"/>
    <x v="440"/>
    <s v="Intuitive demand-driven Local Area Network"/>
    <n v="2100"/>
    <n v="10739"/>
    <n v="511"/>
    <x v="1"/>
    <n v="170"/>
    <x v="400"/>
    <x v="1"/>
    <s v="USD"/>
    <x v="422"/>
    <x v="423"/>
    <x v="0"/>
    <x v="1"/>
    <s v="theater/plays"/>
    <x v="3"/>
    <x v="3"/>
  </r>
  <r>
    <n v="446"/>
    <x v="441"/>
    <s v="Assimilated uniform methodology"/>
    <n v="6800"/>
    <n v="5579"/>
    <n v="82"/>
    <x v="0"/>
    <n v="186"/>
    <x v="401"/>
    <x v="1"/>
    <s v="USD"/>
    <x v="423"/>
    <x v="424"/>
    <x v="0"/>
    <x v="0"/>
    <s v="technology/wearables"/>
    <x v="2"/>
    <x v="8"/>
  </r>
  <r>
    <n v="447"/>
    <x v="442"/>
    <s v="Self-enabling next generation algorithm"/>
    <n v="155200"/>
    <n v="37754"/>
    <n v="24"/>
    <x v="3"/>
    <n v="439"/>
    <x v="402"/>
    <x v="4"/>
    <s v="GBP"/>
    <x v="424"/>
    <x v="425"/>
    <x v="0"/>
    <x v="0"/>
    <s v="film &amp; video/television"/>
    <x v="4"/>
    <x v="19"/>
  </r>
  <r>
    <n v="448"/>
    <x v="443"/>
    <s v="Object-based demand-driven strategy"/>
    <n v="89900"/>
    <n v="45384"/>
    <n v="50"/>
    <x v="0"/>
    <n v="605"/>
    <x v="403"/>
    <x v="1"/>
    <s v="USD"/>
    <x v="425"/>
    <x v="426"/>
    <x v="0"/>
    <x v="1"/>
    <s v="games/video games"/>
    <x v="6"/>
    <x v="11"/>
  </r>
  <r>
    <n v="449"/>
    <x v="444"/>
    <s v="Public-key coherent ability"/>
    <n v="900"/>
    <n v="8703"/>
    <n v="967"/>
    <x v="1"/>
    <n v="86"/>
    <x v="404"/>
    <x v="3"/>
    <s v="DKK"/>
    <x v="426"/>
    <x v="427"/>
    <x v="0"/>
    <x v="0"/>
    <s v="games/video games"/>
    <x v="6"/>
    <x v="11"/>
  </r>
  <r>
    <n v="450"/>
    <x v="445"/>
    <s v="Up-sized composite success"/>
    <n v="100"/>
    <n v="4"/>
    <n v="4"/>
    <x v="0"/>
    <n v="1"/>
    <x v="405"/>
    <x v="0"/>
    <s v="CAD"/>
    <x v="427"/>
    <x v="428"/>
    <x v="0"/>
    <x v="0"/>
    <s v="film &amp; video/animation"/>
    <x v="4"/>
    <x v="10"/>
  </r>
  <r>
    <n v="451"/>
    <x v="446"/>
    <s v="Innovative exuding matrix"/>
    <n v="148400"/>
    <n v="182302"/>
    <n v="123"/>
    <x v="1"/>
    <n v="6286"/>
    <x v="65"/>
    <x v="1"/>
    <s v="USD"/>
    <x v="428"/>
    <x v="429"/>
    <x v="0"/>
    <x v="0"/>
    <s v="music/rock"/>
    <x v="1"/>
    <x v="1"/>
  </r>
  <r>
    <n v="452"/>
    <x v="447"/>
    <s v="Realigned impactful artificial intelligence"/>
    <n v="4800"/>
    <n v="3045"/>
    <n v="63"/>
    <x v="0"/>
    <n v="31"/>
    <x v="406"/>
    <x v="1"/>
    <s v="USD"/>
    <x v="429"/>
    <x v="430"/>
    <x v="0"/>
    <x v="0"/>
    <s v="film &amp; video/drama"/>
    <x v="4"/>
    <x v="6"/>
  </r>
  <r>
    <n v="453"/>
    <x v="448"/>
    <s v="Multi-layered multi-tasking secured line"/>
    <n v="182400"/>
    <n v="102749"/>
    <n v="56"/>
    <x v="0"/>
    <n v="1181"/>
    <x v="309"/>
    <x v="1"/>
    <s v="USD"/>
    <x v="411"/>
    <x v="431"/>
    <x v="0"/>
    <x v="0"/>
    <s v="film &amp; video/science fiction"/>
    <x v="4"/>
    <x v="22"/>
  </r>
  <r>
    <n v="454"/>
    <x v="449"/>
    <s v="Upgradable upward-trending portal"/>
    <n v="4000"/>
    <n v="1763"/>
    <n v="44"/>
    <x v="0"/>
    <n v="39"/>
    <x v="407"/>
    <x v="1"/>
    <s v="USD"/>
    <x v="430"/>
    <x v="432"/>
    <x v="0"/>
    <x v="1"/>
    <s v="film &amp; video/drama"/>
    <x v="4"/>
    <x v="6"/>
  </r>
  <r>
    <n v="455"/>
    <x v="450"/>
    <s v="Profit-focused global product"/>
    <n v="116500"/>
    <n v="137904"/>
    <n v="118"/>
    <x v="1"/>
    <n v="3727"/>
    <x v="408"/>
    <x v="1"/>
    <s v="USD"/>
    <x v="431"/>
    <x v="433"/>
    <x v="0"/>
    <x v="0"/>
    <s v="theater/plays"/>
    <x v="3"/>
    <x v="3"/>
  </r>
  <r>
    <n v="456"/>
    <x v="451"/>
    <s v="Operative well-modulated data-warehouse"/>
    <n v="146400"/>
    <n v="152438"/>
    <n v="104"/>
    <x v="1"/>
    <n v="1605"/>
    <x v="409"/>
    <x v="1"/>
    <s v="USD"/>
    <x v="432"/>
    <x v="434"/>
    <x v="0"/>
    <x v="1"/>
    <s v="music/indie rock"/>
    <x v="1"/>
    <x v="7"/>
  </r>
  <r>
    <n v="457"/>
    <x v="452"/>
    <s v="Cloned asymmetric functionalities"/>
    <n v="5000"/>
    <n v="1332"/>
    <n v="27"/>
    <x v="0"/>
    <n v="46"/>
    <x v="410"/>
    <x v="1"/>
    <s v="USD"/>
    <x v="433"/>
    <x v="435"/>
    <x v="0"/>
    <x v="0"/>
    <s v="theater/plays"/>
    <x v="3"/>
    <x v="3"/>
  </r>
  <r>
    <n v="458"/>
    <x v="453"/>
    <s v="Pre-emptive neutral portal"/>
    <n v="33800"/>
    <n v="118706"/>
    <n v="351"/>
    <x v="1"/>
    <n v="2120"/>
    <x v="369"/>
    <x v="1"/>
    <s v="USD"/>
    <x v="434"/>
    <x v="436"/>
    <x v="0"/>
    <x v="0"/>
    <s v="theater/plays"/>
    <x v="3"/>
    <x v="3"/>
  </r>
  <r>
    <n v="459"/>
    <x v="454"/>
    <s v="Switchable demand-driven help-desk"/>
    <n v="6300"/>
    <n v="5674"/>
    <n v="90"/>
    <x v="0"/>
    <n v="105"/>
    <x v="411"/>
    <x v="1"/>
    <s v="USD"/>
    <x v="435"/>
    <x v="437"/>
    <x v="0"/>
    <x v="0"/>
    <s v="film &amp; video/documentary"/>
    <x v="4"/>
    <x v="4"/>
  </r>
  <r>
    <n v="460"/>
    <x v="455"/>
    <s v="Business-focused static ability"/>
    <n v="2400"/>
    <n v="4119"/>
    <n v="172"/>
    <x v="1"/>
    <n v="50"/>
    <x v="412"/>
    <x v="1"/>
    <s v="USD"/>
    <x v="8"/>
    <x v="438"/>
    <x v="0"/>
    <x v="0"/>
    <s v="theater/plays"/>
    <x v="3"/>
    <x v="3"/>
  </r>
  <r>
    <n v="461"/>
    <x v="456"/>
    <s v="Networked secondary structure"/>
    <n v="98800"/>
    <n v="139354"/>
    <n v="141"/>
    <x v="1"/>
    <n v="2080"/>
    <x v="217"/>
    <x v="1"/>
    <s v="USD"/>
    <x v="436"/>
    <x v="439"/>
    <x v="0"/>
    <x v="0"/>
    <s v="film &amp; video/drama"/>
    <x v="4"/>
    <x v="6"/>
  </r>
  <r>
    <n v="462"/>
    <x v="457"/>
    <s v="Total multimedia website"/>
    <n v="188800"/>
    <n v="57734"/>
    <n v="31"/>
    <x v="0"/>
    <n v="535"/>
    <x v="413"/>
    <x v="1"/>
    <s v="USD"/>
    <x v="385"/>
    <x v="440"/>
    <x v="0"/>
    <x v="0"/>
    <s v="games/mobile games"/>
    <x v="6"/>
    <x v="20"/>
  </r>
  <r>
    <n v="463"/>
    <x v="458"/>
    <s v="Cross-platform upward-trending parallelism"/>
    <n v="134300"/>
    <n v="145265"/>
    <n v="108"/>
    <x v="1"/>
    <n v="2105"/>
    <x v="414"/>
    <x v="1"/>
    <s v="USD"/>
    <x v="437"/>
    <x v="441"/>
    <x v="0"/>
    <x v="0"/>
    <s v="film &amp; video/animation"/>
    <x v="4"/>
    <x v="10"/>
  </r>
  <r>
    <n v="464"/>
    <x v="459"/>
    <s v="Pre-emptive mission-critical hardware"/>
    <n v="71200"/>
    <n v="95020"/>
    <n v="133"/>
    <x v="1"/>
    <n v="2436"/>
    <x v="224"/>
    <x v="1"/>
    <s v="USD"/>
    <x v="438"/>
    <x v="442"/>
    <x v="0"/>
    <x v="0"/>
    <s v="theater/plays"/>
    <x v="3"/>
    <x v="3"/>
  </r>
  <r>
    <n v="465"/>
    <x v="460"/>
    <s v="Up-sized responsive protocol"/>
    <n v="4700"/>
    <n v="8829"/>
    <n v="188"/>
    <x v="1"/>
    <n v="80"/>
    <x v="415"/>
    <x v="1"/>
    <s v="USD"/>
    <x v="439"/>
    <x v="443"/>
    <x v="0"/>
    <x v="0"/>
    <s v="publishing/translations"/>
    <x v="5"/>
    <x v="18"/>
  </r>
  <r>
    <n v="466"/>
    <x v="461"/>
    <s v="Pre-emptive transitional frame"/>
    <n v="1200"/>
    <n v="3984"/>
    <n v="332"/>
    <x v="1"/>
    <n v="42"/>
    <x v="416"/>
    <x v="1"/>
    <s v="USD"/>
    <x v="440"/>
    <x v="444"/>
    <x v="0"/>
    <x v="1"/>
    <s v="technology/wearables"/>
    <x v="2"/>
    <x v="8"/>
  </r>
  <r>
    <n v="467"/>
    <x v="462"/>
    <s v="Profit-focused content-based application"/>
    <n v="1400"/>
    <n v="8053"/>
    <n v="575"/>
    <x v="1"/>
    <n v="139"/>
    <x v="246"/>
    <x v="0"/>
    <s v="CAD"/>
    <x v="441"/>
    <x v="445"/>
    <x v="0"/>
    <x v="1"/>
    <s v="technology/web"/>
    <x v="2"/>
    <x v="2"/>
  </r>
  <r>
    <n v="468"/>
    <x v="463"/>
    <s v="Streamlined neutral analyzer"/>
    <n v="4000"/>
    <n v="1620"/>
    <n v="41"/>
    <x v="0"/>
    <n v="16"/>
    <x v="417"/>
    <x v="1"/>
    <s v="USD"/>
    <x v="442"/>
    <x v="368"/>
    <x v="0"/>
    <x v="0"/>
    <s v="theater/plays"/>
    <x v="3"/>
    <x v="3"/>
  </r>
  <r>
    <n v="469"/>
    <x v="464"/>
    <s v="Assimilated neutral utilization"/>
    <n v="5600"/>
    <n v="10328"/>
    <n v="184"/>
    <x v="1"/>
    <n v="159"/>
    <x v="418"/>
    <x v="1"/>
    <s v="USD"/>
    <x v="443"/>
    <x v="446"/>
    <x v="0"/>
    <x v="0"/>
    <s v="film &amp; video/drama"/>
    <x v="4"/>
    <x v="6"/>
  </r>
  <r>
    <n v="470"/>
    <x v="465"/>
    <s v="Extended dedicated archive"/>
    <n v="3600"/>
    <n v="10289"/>
    <n v="286"/>
    <x v="1"/>
    <n v="381"/>
    <x v="96"/>
    <x v="1"/>
    <s v="USD"/>
    <x v="315"/>
    <x v="447"/>
    <x v="0"/>
    <x v="0"/>
    <s v="technology/wearables"/>
    <x v="2"/>
    <x v="8"/>
  </r>
  <r>
    <n v="471"/>
    <x v="197"/>
    <s v="Configurable static help-desk"/>
    <n v="3100"/>
    <n v="9889"/>
    <n v="319"/>
    <x v="1"/>
    <n v="194"/>
    <x v="380"/>
    <x v="4"/>
    <s v="GBP"/>
    <x v="444"/>
    <x v="448"/>
    <x v="0"/>
    <x v="1"/>
    <s v="food/food trucks"/>
    <x v="0"/>
    <x v="0"/>
  </r>
  <r>
    <n v="472"/>
    <x v="466"/>
    <s v="Self-enabling clear-thinking framework"/>
    <n v="153800"/>
    <n v="60342"/>
    <n v="39"/>
    <x v="0"/>
    <n v="575"/>
    <x v="419"/>
    <x v="1"/>
    <s v="USD"/>
    <x v="445"/>
    <x v="178"/>
    <x v="0"/>
    <x v="0"/>
    <s v="music/rock"/>
    <x v="1"/>
    <x v="1"/>
  </r>
  <r>
    <n v="473"/>
    <x v="467"/>
    <s v="Assimilated fault-tolerant capacity"/>
    <n v="5000"/>
    <n v="8907"/>
    <n v="178"/>
    <x v="1"/>
    <n v="106"/>
    <x v="420"/>
    <x v="1"/>
    <s v="USD"/>
    <x v="446"/>
    <x v="449"/>
    <x v="0"/>
    <x v="0"/>
    <s v="music/electric music"/>
    <x v="1"/>
    <x v="5"/>
  </r>
  <r>
    <n v="474"/>
    <x v="468"/>
    <s v="Enhanced neutral ability"/>
    <n v="4000"/>
    <n v="14606"/>
    <n v="365"/>
    <x v="1"/>
    <n v="142"/>
    <x v="421"/>
    <x v="1"/>
    <s v="USD"/>
    <x v="447"/>
    <x v="450"/>
    <x v="0"/>
    <x v="0"/>
    <s v="film &amp; video/television"/>
    <x v="4"/>
    <x v="19"/>
  </r>
  <r>
    <n v="475"/>
    <x v="469"/>
    <s v="Function-based attitude-oriented groupware"/>
    <n v="7400"/>
    <n v="8432"/>
    <n v="114"/>
    <x v="1"/>
    <n v="211"/>
    <x v="422"/>
    <x v="1"/>
    <s v="USD"/>
    <x v="448"/>
    <x v="451"/>
    <x v="0"/>
    <x v="1"/>
    <s v="publishing/translations"/>
    <x v="5"/>
    <x v="18"/>
  </r>
  <r>
    <n v="476"/>
    <x v="470"/>
    <s v="Optional solution-oriented instruction set"/>
    <n v="191500"/>
    <n v="57122"/>
    <n v="30"/>
    <x v="0"/>
    <n v="1120"/>
    <x v="200"/>
    <x v="1"/>
    <s v="USD"/>
    <x v="342"/>
    <x v="452"/>
    <x v="0"/>
    <x v="0"/>
    <s v="publishing/fiction"/>
    <x v="5"/>
    <x v="13"/>
  </r>
  <r>
    <n v="477"/>
    <x v="471"/>
    <s v="Organic object-oriented core"/>
    <n v="8500"/>
    <n v="4613"/>
    <n v="54"/>
    <x v="0"/>
    <n v="113"/>
    <x v="423"/>
    <x v="1"/>
    <s v="USD"/>
    <x v="449"/>
    <x v="453"/>
    <x v="0"/>
    <x v="0"/>
    <s v="film &amp; video/science fiction"/>
    <x v="4"/>
    <x v="22"/>
  </r>
  <r>
    <n v="478"/>
    <x v="472"/>
    <s v="Balanced impactful circuit"/>
    <n v="68800"/>
    <n v="162603"/>
    <n v="236"/>
    <x v="1"/>
    <n v="2756"/>
    <x v="170"/>
    <x v="1"/>
    <s v="USD"/>
    <x v="450"/>
    <x v="454"/>
    <x v="0"/>
    <x v="0"/>
    <s v="technology/wearables"/>
    <x v="2"/>
    <x v="8"/>
  </r>
  <r>
    <n v="479"/>
    <x v="473"/>
    <s v="Future-proofed heuristic encryption"/>
    <n v="2400"/>
    <n v="12310"/>
    <n v="513"/>
    <x v="1"/>
    <n v="173"/>
    <x v="424"/>
    <x v="4"/>
    <s v="GBP"/>
    <x v="451"/>
    <x v="455"/>
    <x v="0"/>
    <x v="0"/>
    <s v="food/food trucks"/>
    <x v="0"/>
    <x v="0"/>
  </r>
  <r>
    <n v="480"/>
    <x v="474"/>
    <s v="Balanced bifurcated leverage"/>
    <n v="8600"/>
    <n v="8656"/>
    <n v="101"/>
    <x v="1"/>
    <n v="87"/>
    <x v="425"/>
    <x v="1"/>
    <s v="USD"/>
    <x v="452"/>
    <x v="456"/>
    <x v="0"/>
    <x v="1"/>
    <s v="photography/photography books"/>
    <x v="7"/>
    <x v="14"/>
  </r>
  <r>
    <n v="481"/>
    <x v="475"/>
    <s v="Sharable discrete budgetary management"/>
    <n v="196600"/>
    <n v="159931"/>
    <n v="81"/>
    <x v="0"/>
    <n v="1538"/>
    <x v="426"/>
    <x v="1"/>
    <s v="USD"/>
    <x v="453"/>
    <x v="457"/>
    <x v="0"/>
    <x v="1"/>
    <s v="theater/plays"/>
    <x v="3"/>
    <x v="3"/>
  </r>
  <r>
    <n v="482"/>
    <x v="476"/>
    <s v="Focused solution-oriented instruction set"/>
    <n v="4200"/>
    <n v="689"/>
    <n v="16"/>
    <x v="0"/>
    <n v="9"/>
    <x v="427"/>
    <x v="1"/>
    <s v="USD"/>
    <x v="454"/>
    <x v="458"/>
    <x v="0"/>
    <x v="1"/>
    <s v="publishing/fiction"/>
    <x v="5"/>
    <x v="13"/>
  </r>
  <r>
    <n v="483"/>
    <x v="477"/>
    <s v="Down-sized actuating infrastructure"/>
    <n v="91400"/>
    <n v="48236"/>
    <n v="53"/>
    <x v="0"/>
    <n v="554"/>
    <x v="428"/>
    <x v="1"/>
    <s v="USD"/>
    <x v="455"/>
    <x v="459"/>
    <x v="0"/>
    <x v="0"/>
    <s v="theater/plays"/>
    <x v="3"/>
    <x v="3"/>
  </r>
  <r>
    <n v="484"/>
    <x v="478"/>
    <s v="Synergistic cohesive adapter"/>
    <n v="29600"/>
    <n v="77021"/>
    <n v="260"/>
    <x v="1"/>
    <n v="1572"/>
    <x v="291"/>
    <x v="4"/>
    <s v="GBP"/>
    <x v="456"/>
    <x v="460"/>
    <x v="0"/>
    <x v="1"/>
    <s v="food/food trucks"/>
    <x v="0"/>
    <x v="0"/>
  </r>
  <r>
    <n v="485"/>
    <x v="479"/>
    <s v="Quality-focused mission-critical structure"/>
    <n v="90600"/>
    <n v="27844"/>
    <n v="31"/>
    <x v="0"/>
    <n v="648"/>
    <x v="429"/>
    <x v="4"/>
    <s v="GBP"/>
    <x v="457"/>
    <x v="461"/>
    <x v="0"/>
    <x v="0"/>
    <s v="theater/plays"/>
    <x v="3"/>
    <x v="3"/>
  </r>
  <r>
    <n v="486"/>
    <x v="480"/>
    <s v="Compatible exuding Graphical User Interface"/>
    <n v="5200"/>
    <n v="702"/>
    <n v="14"/>
    <x v="0"/>
    <n v="21"/>
    <x v="430"/>
    <x v="4"/>
    <s v="GBP"/>
    <x v="458"/>
    <x v="462"/>
    <x v="0"/>
    <x v="1"/>
    <s v="publishing/translations"/>
    <x v="5"/>
    <x v="18"/>
  </r>
  <r>
    <n v="487"/>
    <x v="481"/>
    <s v="Monitored 24/7 time-frame"/>
    <n v="110300"/>
    <n v="197024"/>
    <n v="179"/>
    <x v="1"/>
    <n v="2346"/>
    <x v="431"/>
    <x v="1"/>
    <s v="USD"/>
    <x v="459"/>
    <x v="463"/>
    <x v="0"/>
    <x v="0"/>
    <s v="theater/plays"/>
    <x v="3"/>
    <x v="3"/>
  </r>
  <r>
    <n v="488"/>
    <x v="482"/>
    <s v="Virtual secondary open architecture"/>
    <n v="5300"/>
    <n v="11663"/>
    <n v="220"/>
    <x v="1"/>
    <n v="115"/>
    <x v="432"/>
    <x v="1"/>
    <s v="USD"/>
    <x v="460"/>
    <x v="464"/>
    <x v="0"/>
    <x v="0"/>
    <s v="theater/plays"/>
    <x v="3"/>
    <x v="3"/>
  </r>
  <r>
    <n v="489"/>
    <x v="483"/>
    <s v="Down-sized mobile time-frame"/>
    <n v="9200"/>
    <n v="9339"/>
    <n v="102"/>
    <x v="1"/>
    <n v="85"/>
    <x v="433"/>
    <x v="6"/>
    <s v="EUR"/>
    <x v="461"/>
    <x v="465"/>
    <x v="0"/>
    <x v="0"/>
    <s v="technology/wearables"/>
    <x v="2"/>
    <x v="8"/>
  </r>
  <r>
    <n v="490"/>
    <x v="484"/>
    <s v="Innovative disintermediate encryption"/>
    <n v="2400"/>
    <n v="4596"/>
    <n v="192"/>
    <x v="1"/>
    <n v="144"/>
    <x v="434"/>
    <x v="1"/>
    <s v="USD"/>
    <x v="462"/>
    <x v="466"/>
    <x v="0"/>
    <x v="0"/>
    <s v="journalism/audio"/>
    <x v="8"/>
    <x v="23"/>
  </r>
  <r>
    <n v="491"/>
    <x v="485"/>
    <s v="Universal contextually-based knowledgebase"/>
    <n v="56800"/>
    <n v="173437"/>
    <n v="305"/>
    <x v="1"/>
    <n v="2443"/>
    <x v="435"/>
    <x v="1"/>
    <s v="USD"/>
    <x v="463"/>
    <x v="467"/>
    <x v="0"/>
    <x v="1"/>
    <s v="food/food trucks"/>
    <x v="0"/>
    <x v="0"/>
  </r>
  <r>
    <n v="492"/>
    <x v="486"/>
    <s v="Persevering interactive matrix"/>
    <n v="191000"/>
    <n v="45831"/>
    <n v="24"/>
    <x v="3"/>
    <n v="595"/>
    <x v="436"/>
    <x v="1"/>
    <s v="USD"/>
    <x v="464"/>
    <x v="468"/>
    <x v="1"/>
    <x v="1"/>
    <s v="film &amp; video/shorts"/>
    <x v="4"/>
    <x v="12"/>
  </r>
  <r>
    <n v="493"/>
    <x v="487"/>
    <s v="Seamless background framework"/>
    <n v="900"/>
    <n v="6514"/>
    <n v="724"/>
    <x v="1"/>
    <n v="64"/>
    <x v="437"/>
    <x v="1"/>
    <s v="USD"/>
    <x v="465"/>
    <x v="469"/>
    <x v="0"/>
    <x v="0"/>
    <s v="photography/photography books"/>
    <x v="7"/>
    <x v="14"/>
  </r>
  <r>
    <n v="494"/>
    <x v="488"/>
    <s v="Balanced upward-trending productivity"/>
    <n v="2500"/>
    <n v="13684"/>
    <n v="547"/>
    <x v="1"/>
    <n v="268"/>
    <x v="438"/>
    <x v="1"/>
    <s v="USD"/>
    <x v="466"/>
    <x v="470"/>
    <x v="0"/>
    <x v="0"/>
    <s v="technology/wearables"/>
    <x v="2"/>
    <x v="8"/>
  </r>
  <r>
    <n v="495"/>
    <x v="489"/>
    <s v="Centralized clear-thinking solution"/>
    <n v="3200"/>
    <n v="13264"/>
    <n v="415"/>
    <x v="1"/>
    <n v="195"/>
    <x v="439"/>
    <x v="3"/>
    <s v="DKK"/>
    <x v="467"/>
    <x v="471"/>
    <x v="0"/>
    <x v="0"/>
    <s v="theater/plays"/>
    <x v="3"/>
    <x v="3"/>
  </r>
  <r>
    <n v="496"/>
    <x v="490"/>
    <s v="Optimized bi-directional extranet"/>
    <n v="183800"/>
    <n v="1667"/>
    <n v="1"/>
    <x v="0"/>
    <n v="54"/>
    <x v="440"/>
    <x v="1"/>
    <s v="USD"/>
    <x v="468"/>
    <x v="472"/>
    <x v="0"/>
    <x v="0"/>
    <s v="film &amp; video/animation"/>
    <x v="4"/>
    <x v="10"/>
  </r>
  <r>
    <n v="497"/>
    <x v="491"/>
    <s v="Intuitive actuating benchmark"/>
    <n v="9800"/>
    <n v="3349"/>
    <n v="34"/>
    <x v="0"/>
    <n v="120"/>
    <x v="441"/>
    <x v="1"/>
    <s v="USD"/>
    <x v="469"/>
    <x v="473"/>
    <x v="0"/>
    <x v="1"/>
    <s v="technology/wearables"/>
    <x v="2"/>
    <x v="8"/>
  </r>
  <r>
    <n v="498"/>
    <x v="492"/>
    <s v="Devolved background project"/>
    <n v="193400"/>
    <n v="46317"/>
    <n v="24"/>
    <x v="0"/>
    <n v="579"/>
    <x v="442"/>
    <x v="3"/>
    <s v="DKK"/>
    <x v="470"/>
    <x v="474"/>
    <x v="0"/>
    <x v="0"/>
    <s v="technology/web"/>
    <x v="2"/>
    <x v="2"/>
  </r>
  <r>
    <n v="499"/>
    <x v="493"/>
    <s v="Reverse-engineered executive emulation"/>
    <n v="163800"/>
    <n v="78743"/>
    <n v="48"/>
    <x v="0"/>
    <n v="2072"/>
    <x v="32"/>
    <x v="1"/>
    <s v="USD"/>
    <x v="471"/>
    <x v="475"/>
    <x v="0"/>
    <x v="1"/>
    <s v="film &amp; video/documentary"/>
    <x v="4"/>
    <x v="4"/>
  </r>
  <r>
    <n v="500"/>
    <x v="494"/>
    <s v="Team-oriented clear-thinking matrix"/>
    <n v="100"/>
    <n v="0"/>
    <n v="0"/>
    <x v="0"/>
    <n v="0"/>
    <x v="0"/>
    <x v="1"/>
    <s v="USD"/>
    <x v="472"/>
    <x v="380"/>
    <x v="0"/>
    <x v="1"/>
    <s v="theater/plays"/>
    <x v="3"/>
    <x v="3"/>
  </r>
  <r>
    <n v="501"/>
    <x v="495"/>
    <s v="Focused coherent methodology"/>
    <n v="153600"/>
    <n v="107743"/>
    <n v="70"/>
    <x v="0"/>
    <n v="1796"/>
    <x v="443"/>
    <x v="1"/>
    <s v="USD"/>
    <x v="473"/>
    <x v="353"/>
    <x v="0"/>
    <x v="0"/>
    <s v="film &amp; video/documentary"/>
    <x v="4"/>
    <x v="4"/>
  </r>
  <r>
    <n v="502"/>
    <x v="212"/>
    <s v="Reduced context-sensitive complexity"/>
    <n v="1300"/>
    <n v="6889"/>
    <n v="530"/>
    <x v="1"/>
    <n v="186"/>
    <x v="444"/>
    <x v="2"/>
    <s v="AUD"/>
    <x v="474"/>
    <x v="476"/>
    <x v="0"/>
    <x v="1"/>
    <s v="games/video games"/>
    <x v="6"/>
    <x v="11"/>
  </r>
  <r>
    <n v="503"/>
    <x v="496"/>
    <s v="Decentralized 4thgeneration time-frame"/>
    <n v="25500"/>
    <n v="45983"/>
    <n v="180"/>
    <x v="1"/>
    <n v="460"/>
    <x v="445"/>
    <x v="1"/>
    <s v="USD"/>
    <x v="72"/>
    <x v="477"/>
    <x v="0"/>
    <x v="0"/>
    <s v="film &amp; video/drama"/>
    <x v="4"/>
    <x v="6"/>
  </r>
  <r>
    <n v="504"/>
    <x v="497"/>
    <s v="De-engineered cohesive moderator"/>
    <n v="7500"/>
    <n v="6924"/>
    <n v="92"/>
    <x v="0"/>
    <n v="62"/>
    <x v="446"/>
    <x v="6"/>
    <s v="EUR"/>
    <x v="443"/>
    <x v="478"/>
    <x v="0"/>
    <x v="0"/>
    <s v="music/rock"/>
    <x v="1"/>
    <x v="1"/>
  </r>
  <r>
    <n v="505"/>
    <x v="498"/>
    <s v="Ameliorated explicit parallelism"/>
    <n v="89900"/>
    <n v="12497"/>
    <n v="14"/>
    <x v="0"/>
    <n v="347"/>
    <x v="447"/>
    <x v="1"/>
    <s v="USD"/>
    <x v="475"/>
    <x v="479"/>
    <x v="0"/>
    <x v="1"/>
    <s v="publishing/radio &amp; podcasts"/>
    <x v="5"/>
    <x v="15"/>
  </r>
  <r>
    <n v="506"/>
    <x v="499"/>
    <s v="Customizable background monitoring"/>
    <n v="18000"/>
    <n v="166874"/>
    <n v="927"/>
    <x v="1"/>
    <n v="2528"/>
    <x v="320"/>
    <x v="1"/>
    <s v="USD"/>
    <x v="81"/>
    <x v="480"/>
    <x v="0"/>
    <x v="1"/>
    <s v="theater/plays"/>
    <x v="3"/>
    <x v="3"/>
  </r>
  <r>
    <n v="507"/>
    <x v="500"/>
    <s v="Compatible well-modulated budgetary management"/>
    <n v="2100"/>
    <n v="837"/>
    <n v="40"/>
    <x v="0"/>
    <n v="19"/>
    <x v="448"/>
    <x v="1"/>
    <s v="USD"/>
    <x v="476"/>
    <x v="481"/>
    <x v="0"/>
    <x v="1"/>
    <s v="technology/web"/>
    <x v="2"/>
    <x v="2"/>
  </r>
  <r>
    <n v="508"/>
    <x v="501"/>
    <s v="Up-sized radical pricing structure"/>
    <n v="172700"/>
    <n v="193820"/>
    <n v="112"/>
    <x v="1"/>
    <n v="3657"/>
    <x v="395"/>
    <x v="1"/>
    <s v="USD"/>
    <x v="192"/>
    <x v="482"/>
    <x v="0"/>
    <x v="0"/>
    <s v="theater/plays"/>
    <x v="3"/>
    <x v="3"/>
  </r>
  <r>
    <n v="509"/>
    <x v="173"/>
    <s v="Robust zero-defect project"/>
    <n v="168500"/>
    <n v="119510"/>
    <n v="71"/>
    <x v="0"/>
    <n v="1258"/>
    <x v="449"/>
    <x v="1"/>
    <s v="USD"/>
    <x v="477"/>
    <x v="483"/>
    <x v="0"/>
    <x v="0"/>
    <s v="theater/plays"/>
    <x v="3"/>
    <x v="3"/>
  </r>
  <r>
    <n v="510"/>
    <x v="502"/>
    <s v="Re-engineered mobile task-force"/>
    <n v="7800"/>
    <n v="9289"/>
    <n v="119"/>
    <x v="1"/>
    <n v="131"/>
    <x v="450"/>
    <x v="2"/>
    <s v="AUD"/>
    <x v="478"/>
    <x v="484"/>
    <x v="0"/>
    <x v="0"/>
    <s v="film &amp; video/drama"/>
    <x v="4"/>
    <x v="6"/>
  </r>
  <r>
    <n v="511"/>
    <x v="503"/>
    <s v="User-centric intangible neural-net"/>
    <n v="147800"/>
    <n v="35498"/>
    <n v="24"/>
    <x v="0"/>
    <n v="362"/>
    <x v="451"/>
    <x v="1"/>
    <s v="USD"/>
    <x v="479"/>
    <x v="265"/>
    <x v="0"/>
    <x v="0"/>
    <s v="theater/plays"/>
    <x v="3"/>
    <x v="3"/>
  </r>
  <r>
    <n v="512"/>
    <x v="504"/>
    <s v="Organized explicit core"/>
    <n v="9100"/>
    <n v="12678"/>
    <n v="139"/>
    <x v="1"/>
    <n v="239"/>
    <x v="452"/>
    <x v="1"/>
    <s v="USD"/>
    <x v="480"/>
    <x v="485"/>
    <x v="0"/>
    <x v="1"/>
    <s v="games/video games"/>
    <x v="6"/>
    <x v="11"/>
  </r>
  <r>
    <n v="513"/>
    <x v="505"/>
    <s v="Synchronized 6thgeneration adapter"/>
    <n v="8300"/>
    <n v="3260"/>
    <n v="39"/>
    <x v="3"/>
    <n v="35"/>
    <x v="453"/>
    <x v="1"/>
    <s v="USD"/>
    <x v="180"/>
    <x v="486"/>
    <x v="0"/>
    <x v="0"/>
    <s v="film &amp; video/television"/>
    <x v="4"/>
    <x v="19"/>
  </r>
  <r>
    <n v="514"/>
    <x v="506"/>
    <s v="Centralized motivating capacity"/>
    <n v="138700"/>
    <n v="31123"/>
    <n v="22"/>
    <x v="3"/>
    <n v="528"/>
    <x v="454"/>
    <x v="5"/>
    <s v="CHF"/>
    <x v="481"/>
    <x v="412"/>
    <x v="0"/>
    <x v="1"/>
    <s v="music/rock"/>
    <x v="1"/>
    <x v="1"/>
  </r>
  <r>
    <n v="515"/>
    <x v="507"/>
    <s v="Phased 24hour flexibility"/>
    <n v="8600"/>
    <n v="4797"/>
    <n v="56"/>
    <x v="0"/>
    <n v="133"/>
    <x v="455"/>
    <x v="0"/>
    <s v="CAD"/>
    <x v="482"/>
    <x v="487"/>
    <x v="0"/>
    <x v="1"/>
    <s v="theater/plays"/>
    <x v="3"/>
    <x v="3"/>
  </r>
  <r>
    <n v="516"/>
    <x v="508"/>
    <s v="Exclusive 5thgeneration structure"/>
    <n v="125400"/>
    <n v="53324"/>
    <n v="43"/>
    <x v="0"/>
    <n v="846"/>
    <x v="456"/>
    <x v="1"/>
    <s v="USD"/>
    <x v="194"/>
    <x v="488"/>
    <x v="0"/>
    <x v="0"/>
    <s v="publishing/nonfiction"/>
    <x v="5"/>
    <x v="9"/>
  </r>
  <r>
    <n v="517"/>
    <x v="509"/>
    <s v="Multi-tiered maximized orchestration"/>
    <n v="5900"/>
    <n v="6608"/>
    <n v="112"/>
    <x v="1"/>
    <n v="78"/>
    <x v="457"/>
    <x v="1"/>
    <s v="USD"/>
    <x v="483"/>
    <x v="489"/>
    <x v="0"/>
    <x v="0"/>
    <s v="food/food trucks"/>
    <x v="0"/>
    <x v="0"/>
  </r>
  <r>
    <n v="518"/>
    <x v="510"/>
    <s v="Open-architected uniform instruction set"/>
    <n v="8800"/>
    <n v="622"/>
    <n v="7"/>
    <x v="0"/>
    <n v="10"/>
    <x v="458"/>
    <x v="1"/>
    <s v="USD"/>
    <x v="484"/>
    <x v="442"/>
    <x v="0"/>
    <x v="1"/>
    <s v="film &amp; video/animation"/>
    <x v="4"/>
    <x v="10"/>
  </r>
  <r>
    <n v="519"/>
    <x v="511"/>
    <s v="Exclusive asymmetric analyzer"/>
    <n v="177700"/>
    <n v="180802"/>
    <n v="102"/>
    <x v="1"/>
    <n v="1773"/>
    <x v="230"/>
    <x v="1"/>
    <s v="USD"/>
    <x v="355"/>
    <x v="437"/>
    <x v="0"/>
    <x v="1"/>
    <s v="music/rock"/>
    <x v="1"/>
    <x v="1"/>
  </r>
  <r>
    <n v="520"/>
    <x v="512"/>
    <s v="Organic radical collaboration"/>
    <n v="800"/>
    <n v="3406"/>
    <n v="426"/>
    <x v="1"/>
    <n v="32"/>
    <x v="459"/>
    <x v="1"/>
    <s v="USD"/>
    <x v="485"/>
    <x v="490"/>
    <x v="0"/>
    <x v="0"/>
    <s v="theater/plays"/>
    <x v="3"/>
    <x v="3"/>
  </r>
  <r>
    <n v="521"/>
    <x v="513"/>
    <s v="Function-based multi-state software"/>
    <n v="7600"/>
    <n v="11061"/>
    <n v="146"/>
    <x v="1"/>
    <n v="369"/>
    <x v="460"/>
    <x v="1"/>
    <s v="USD"/>
    <x v="486"/>
    <x v="491"/>
    <x v="0"/>
    <x v="1"/>
    <s v="film &amp; video/drama"/>
    <x v="4"/>
    <x v="6"/>
  </r>
  <r>
    <n v="522"/>
    <x v="514"/>
    <s v="Innovative static budgetary management"/>
    <n v="50500"/>
    <n v="16389"/>
    <n v="32"/>
    <x v="0"/>
    <n v="191"/>
    <x v="461"/>
    <x v="1"/>
    <s v="USD"/>
    <x v="487"/>
    <x v="163"/>
    <x v="0"/>
    <x v="0"/>
    <s v="film &amp; video/shorts"/>
    <x v="4"/>
    <x v="12"/>
  </r>
  <r>
    <n v="523"/>
    <x v="515"/>
    <s v="Triple-buffered holistic ability"/>
    <n v="900"/>
    <n v="6303"/>
    <n v="700"/>
    <x v="1"/>
    <n v="89"/>
    <x v="462"/>
    <x v="1"/>
    <s v="USD"/>
    <x v="488"/>
    <x v="492"/>
    <x v="0"/>
    <x v="0"/>
    <s v="film &amp; video/shorts"/>
    <x v="4"/>
    <x v="12"/>
  </r>
  <r>
    <n v="524"/>
    <x v="516"/>
    <s v="Diverse scalable superstructure"/>
    <n v="96700"/>
    <n v="81136"/>
    <n v="84"/>
    <x v="0"/>
    <n v="1979"/>
    <x v="354"/>
    <x v="1"/>
    <s v="USD"/>
    <x v="489"/>
    <x v="493"/>
    <x v="0"/>
    <x v="0"/>
    <s v="theater/plays"/>
    <x v="3"/>
    <x v="3"/>
  </r>
  <r>
    <n v="525"/>
    <x v="517"/>
    <s v="Balanced leadingedge data-warehouse"/>
    <n v="2100"/>
    <n v="1768"/>
    <n v="84"/>
    <x v="0"/>
    <n v="63"/>
    <x v="463"/>
    <x v="1"/>
    <s v="USD"/>
    <x v="490"/>
    <x v="494"/>
    <x v="0"/>
    <x v="0"/>
    <s v="technology/wearables"/>
    <x v="2"/>
    <x v="8"/>
  </r>
  <r>
    <n v="526"/>
    <x v="518"/>
    <s v="Digitized bandwidth-monitored open architecture"/>
    <n v="8300"/>
    <n v="12944"/>
    <n v="156"/>
    <x v="1"/>
    <n v="147"/>
    <x v="464"/>
    <x v="1"/>
    <s v="USD"/>
    <x v="312"/>
    <x v="495"/>
    <x v="0"/>
    <x v="1"/>
    <s v="theater/plays"/>
    <x v="3"/>
    <x v="3"/>
  </r>
  <r>
    <n v="527"/>
    <x v="519"/>
    <s v="Enterprise-wide intermediate portal"/>
    <n v="189200"/>
    <n v="188480"/>
    <n v="100"/>
    <x v="0"/>
    <n v="6080"/>
    <x v="8"/>
    <x v="0"/>
    <s v="CAD"/>
    <x v="491"/>
    <x v="496"/>
    <x v="0"/>
    <x v="0"/>
    <s v="film &amp; video/animation"/>
    <x v="4"/>
    <x v="10"/>
  </r>
  <r>
    <n v="528"/>
    <x v="520"/>
    <s v="Focused leadingedge matrix"/>
    <n v="9000"/>
    <n v="7227"/>
    <n v="80"/>
    <x v="0"/>
    <n v="80"/>
    <x v="465"/>
    <x v="4"/>
    <s v="GBP"/>
    <x v="492"/>
    <x v="497"/>
    <x v="0"/>
    <x v="0"/>
    <s v="music/indie rock"/>
    <x v="1"/>
    <x v="7"/>
  </r>
  <r>
    <n v="529"/>
    <x v="521"/>
    <s v="Seamless logistical encryption"/>
    <n v="5100"/>
    <n v="574"/>
    <n v="11"/>
    <x v="0"/>
    <n v="9"/>
    <x v="466"/>
    <x v="1"/>
    <s v="USD"/>
    <x v="493"/>
    <x v="180"/>
    <x v="0"/>
    <x v="0"/>
    <s v="games/video games"/>
    <x v="6"/>
    <x v="11"/>
  </r>
  <r>
    <n v="530"/>
    <x v="522"/>
    <s v="Stand-alone human-resource workforce"/>
    <n v="105000"/>
    <n v="96328"/>
    <n v="92"/>
    <x v="0"/>
    <n v="1784"/>
    <x v="303"/>
    <x v="1"/>
    <s v="USD"/>
    <x v="494"/>
    <x v="498"/>
    <x v="0"/>
    <x v="1"/>
    <s v="publishing/fiction"/>
    <x v="5"/>
    <x v="13"/>
  </r>
  <r>
    <n v="531"/>
    <x v="523"/>
    <s v="Automated zero tolerance implementation"/>
    <n v="186700"/>
    <n v="178338"/>
    <n v="96"/>
    <x v="2"/>
    <n v="3640"/>
    <x v="467"/>
    <x v="5"/>
    <s v="CHF"/>
    <x v="495"/>
    <x v="499"/>
    <x v="0"/>
    <x v="0"/>
    <s v="games/video games"/>
    <x v="6"/>
    <x v="11"/>
  </r>
  <r>
    <n v="532"/>
    <x v="524"/>
    <s v="Pre-emptive grid-enabled contingency"/>
    <n v="1600"/>
    <n v="8046"/>
    <n v="503"/>
    <x v="1"/>
    <n v="126"/>
    <x v="468"/>
    <x v="0"/>
    <s v="CAD"/>
    <x v="496"/>
    <x v="500"/>
    <x v="0"/>
    <x v="0"/>
    <s v="theater/plays"/>
    <x v="3"/>
    <x v="3"/>
  </r>
  <r>
    <n v="533"/>
    <x v="525"/>
    <s v="Multi-lateral didactic encoding"/>
    <n v="115600"/>
    <n v="184086"/>
    <n v="159"/>
    <x v="1"/>
    <n v="2218"/>
    <x v="469"/>
    <x v="4"/>
    <s v="GBP"/>
    <x v="497"/>
    <x v="50"/>
    <x v="0"/>
    <x v="0"/>
    <s v="music/indie rock"/>
    <x v="1"/>
    <x v="7"/>
  </r>
  <r>
    <n v="534"/>
    <x v="526"/>
    <s v="Self-enabling didactic orchestration"/>
    <n v="89100"/>
    <n v="13385"/>
    <n v="15"/>
    <x v="0"/>
    <n v="243"/>
    <x v="160"/>
    <x v="1"/>
    <s v="USD"/>
    <x v="498"/>
    <x v="501"/>
    <x v="0"/>
    <x v="1"/>
    <s v="film &amp; video/drama"/>
    <x v="4"/>
    <x v="6"/>
  </r>
  <r>
    <n v="535"/>
    <x v="527"/>
    <s v="Profit-focused 24/7 data-warehouse"/>
    <n v="2600"/>
    <n v="12533"/>
    <n v="482"/>
    <x v="1"/>
    <n v="202"/>
    <x v="470"/>
    <x v="6"/>
    <s v="EUR"/>
    <x v="499"/>
    <x v="502"/>
    <x v="0"/>
    <x v="1"/>
    <s v="theater/plays"/>
    <x v="3"/>
    <x v="3"/>
  </r>
  <r>
    <n v="536"/>
    <x v="528"/>
    <s v="Enhanced methodical middleware"/>
    <n v="9800"/>
    <n v="14697"/>
    <n v="150"/>
    <x v="1"/>
    <n v="140"/>
    <x v="471"/>
    <x v="6"/>
    <s v="EUR"/>
    <x v="500"/>
    <x v="52"/>
    <x v="0"/>
    <x v="0"/>
    <s v="publishing/fiction"/>
    <x v="5"/>
    <x v="13"/>
  </r>
  <r>
    <n v="537"/>
    <x v="529"/>
    <s v="Synchronized client-driven projection"/>
    <n v="84400"/>
    <n v="98935"/>
    <n v="117"/>
    <x v="1"/>
    <n v="1052"/>
    <x v="472"/>
    <x v="3"/>
    <s v="DKK"/>
    <x v="501"/>
    <x v="503"/>
    <x v="1"/>
    <x v="1"/>
    <s v="film &amp; video/documentary"/>
    <x v="4"/>
    <x v="4"/>
  </r>
  <r>
    <n v="538"/>
    <x v="530"/>
    <s v="Networked didactic time-frame"/>
    <n v="151300"/>
    <n v="57034"/>
    <n v="38"/>
    <x v="0"/>
    <n v="1296"/>
    <x v="159"/>
    <x v="1"/>
    <s v="USD"/>
    <x v="502"/>
    <x v="504"/>
    <x v="0"/>
    <x v="0"/>
    <s v="games/mobile games"/>
    <x v="6"/>
    <x v="20"/>
  </r>
  <r>
    <n v="539"/>
    <x v="531"/>
    <s v="Assimilated exuding toolset"/>
    <n v="9800"/>
    <n v="7120"/>
    <n v="73"/>
    <x v="0"/>
    <n v="77"/>
    <x v="473"/>
    <x v="1"/>
    <s v="USD"/>
    <x v="503"/>
    <x v="505"/>
    <x v="0"/>
    <x v="1"/>
    <s v="food/food trucks"/>
    <x v="0"/>
    <x v="0"/>
  </r>
  <r>
    <n v="540"/>
    <x v="532"/>
    <s v="Front-line client-server secured line"/>
    <n v="5300"/>
    <n v="14097"/>
    <n v="266"/>
    <x v="1"/>
    <n v="247"/>
    <x v="474"/>
    <x v="1"/>
    <s v="USD"/>
    <x v="504"/>
    <x v="506"/>
    <x v="0"/>
    <x v="0"/>
    <s v="photography/photography books"/>
    <x v="7"/>
    <x v="14"/>
  </r>
  <r>
    <n v="541"/>
    <x v="533"/>
    <s v="Polarized systemic Internet solution"/>
    <n v="178000"/>
    <n v="43086"/>
    <n v="24"/>
    <x v="0"/>
    <n v="395"/>
    <x v="187"/>
    <x v="6"/>
    <s v="EUR"/>
    <x v="505"/>
    <x v="507"/>
    <x v="0"/>
    <x v="0"/>
    <s v="games/mobile games"/>
    <x v="6"/>
    <x v="20"/>
  </r>
  <r>
    <n v="542"/>
    <x v="534"/>
    <s v="Profit-focused exuding moderator"/>
    <n v="77000"/>
    <n v="1930"/>
    <n v="3"/>
    <x v="0"/>
    <n v="49"/>
    <x v="475"/>
    <x v="4"/>
    <s v="GBP"/>
    <x v="506"/>
    <x v="508"/>
    <x v="0"/>
    <x v="0"/>
    <s v="music/indie rock"/>
    <x v="1"/>
    <x v="7"/>
  </r>
  <r>
    <n v="543"/>
    <x v="535"/>
    <s v="Cross-group high-level moderator"/>
    <n v="84900"/>
    <n v="13864"/>
    <n v="16"/>
    <x v="0"/>
    <n v="180"/>
    <x v="476"/>
    <x v="1"/>
    <s v="USD"/>
    <x v="507"/>
    <x v="509"/>
    <x v="0"/>
    <x v="0"/>
    <s v="games/video games"/>
    <x v="6"/>
    <x v="11"/>
  </r>
  <r>
    <n v="544"/>
    <x v="536"/>
    <s v="Public-key 3rdgeneration system engine"/>
    <n v="2800"/>
    <n v="7742"/>
    <n v="277"/>
    <x v="1"/>
    <n v="84"/>
    <x v="477"/>
    <x v="1"/>
    <s v="USD"/>
    <x v="508"/>
    <x v="510"/>
    <x v="0"/>
    <x v="0"/>
    <s v="music/rock"/>
    <x v="1"/>
    <x v="1"/>
  </r>
  <r>
    <n v="545"/>
    <x v="537"/>
    <s v="Organized value-added access"/>
    <n v="184800"/>
    <n v="164109"/>
    <n v="89"/>
    <x v="0"/>
    <n v="2690"/>
    <x v="478"/>
    <x v="1"/>
    <s v="USD"/>
    <x v="509"/>
    <x v="511"/>
    <x v="0"/>
    <x v="0"/>
    <s v="theater/plays"/>
    <x v="3"/>
    <x v="3"/>
  </r>
  <r>
    <n v="546"/>
    <x v="538"/>
    <s v="Cloned global Graphical User Interface"/>
    <n v="4200"/>
    <n v="6870"/>
    <n v="164"/>
    <x v="1"/>
    <n v="88"/>
    <x v="479"/>
    <x v="1"/>
    <s v="USD"/>
    <x v="510"/>
    <x v="512"/>
    <x v="0"/>
    <x v="1"/>
    <s v="theater/plays"/>
    <x v="3"/>
    <x v="3"/>
  </r>
  <r>
    <n v="547"/>
    <x v="539"/>
    <s v="Focused solution-oriented matrix"/>
    <n v="1300"/>
    <n v="12597"/>
    <n v="969"/>
    <x v="1"/>
    <n v="156"/>
    <x v="480"/>
    <x v="1"/>
    <s v="USD"/>
    <x v="511"/>
    <x v="513"/>
    <x v="0"/>
    <x v="0"/>
    <s v="film &amp; video/drama"/>
    <x v="4"/>
    <x v="6"/>
  </r>
  <r>
    <n v="548"/>
    <x v="540"/>
    <s v="Monitored discrete toolset"/>
    <n v="66100"/>
    <n v="179074"/>
    <n v="271"/>
    <x v="1"/>
    <n v="2985"/>
    <x v="443"/>
    <x v="1"/>
    <s v="USD"/>
    <x v="512"/>
    <x v="514"/>
    <x v="0"/>
    <x v="0"/>
    <s v="theater/plays"/>
    <x v="3"/>
    <x v="3"/>
  </r>
  <r>
    <n v="549"/>
    <x v="541"/>
    <s v="Business-focused intermediate system engine"/>
    <n v="29500"/>
    <n v="83843"/>
    <n v="284"/>
    <x v="1"/>
    <n v="762"/>
    <x v="118"/>
    <x v="1"/>
    <s v="USD"/>
    <x v="513"/>
    <x v="515"/>
    <x v="0"/>
    <x v="0"/>
    <s v="technology/wearables"/>
    <x v="2"/>
    <x v="8"/>
  </r>
  <r>
    <n v="550"/>
    <x v="542"/>
    <s v="De-engineered disintermediate encoding"/>
    <n v="100"/>
    <n v="4"/>
    <n v="4"/>
    <x v="3"/>
    <n v="1"/>
    <x v="405"/>
    <x v="5"/>
    <s v="CHF"/>
    <x v="514"/>
    <x v="516"/>
    <x v="0"/>
    <x v="0"/>
    <s v="music/indie rock"/>
    <x v="1"/>
    <x v="7"/>
  </r>
  <r>
    <n v="551"/>
    <x v="543"/>
    <s v="Streamlined upward-trending analyzer"/>
    <n v="180100"/>
    <n v="105598"/>
    <n v="59"/>
    <x v="0"/>
    <n v="2779"/>
    <x v="32"/>
    <x v="2"/>
    <s v="AUD"/>
    <x v="515"/>
    <x v="517"/>
    <x v="0"/>
    <x v="1"/>
    <s v="technology/web"/>
    <x v="2"/>
    <x v="2"/>
  </r>
  <r>
    <n v="552"/>
    <x v="544"/>
    <s v="Distributed human-resource policy"/>
    <n v="9000"/>
    <n v="8866"/>
    <n v="99"/>
    <x v="0"/>
    <n v="92"/>
    <x v="481"/>
    <x v="1"/>
    <s v="USD"/>
    <x v="516"/>
    <x v="518"/>
    <x v="0"/>
    <x v="0"/>
    <s v="theater/plays"/>
    <x v="3"/>
    <x v="3"/>
  </r>
  <r>
    <n v="553"/>
    <x v="545"/>
    <s v="De-engineered 5thgeneration contingency"/>
    <n v="170600"/>
    <n v="75022"/>
    <n v="44"/>
    <x v="0"/>
    <n v="1028"/>
    <x v="482"/>
    <x v="1"/>
    <s v="USD"/>
    <x v="517"/>
    <x v="519"/>
    <x v="0"/>
    <x v="0"/>
    <s v="music/rock"/>
    <x v="1"/>
    <x v="1"/>
  </r>
  <r>
    <n v="554"/>
    <x v="546"/>
    <s v="Multi-channeled upward-trending application"/>
    <n v="9500"/>
    <n v="14408"/>
    <n v="152"/>
    <x v="1"/>
    <n v="554"/>
    <x v="483"/>
    <x v="0"/>
    <s v="CAD"/>
    <x v="518"/>
    <x v="520"/>
    <x v="0"/>
    <x v="0"/>
    <s v="music/indie rock"/>
    <x v="1"/>
    <x v="7"/>
  </r>
  <r>
    <n v="555"/>
    <x v="547"/>
    <s v="Organic maximized database"/>
    <n v="6300"/>
    <n v="14089"/>
    <n v="224"/>
    <x v="1"/>
    <n v="135"/>
    <x v="484"/>
    <x v="3"/>
    <s v="DKK"/>
    <x v="519"/>
    <x v="219"/>
    <x v="0"/>
    <x v="0"/>
    <s v="music/rock"/>
    <x v="1"/>
    <x v="1"/>
  </r>
  <r>
    <n v="556"/>
    <x v="195"/>
    <s v="Grass-roots 24/7 attitude"/>
    <n v="5200"/>
    <n v="12467"/>
    <n v="240"/>
    <x v="1"/>
    <n v="122"/>
    <x v="485"/>
    <x v="1"/>
    <s v="USD"/>
    <x v="520"/>
    <x v="521"/>
    <x v="0"/>
    <x v="1"/>
    <s v="publishing/translations"/>
    <x v="5"/>
    <x v="18"/>
  </r>
  <r>
    <n v="557"/>
    <x v="548"/>
    <s v="Team-oriented global strategy"/>
    <n v="6000"/>
    <n v="11960"/>
    <n v="199"/>
    <x v="1"/>
    <n v="221"/>
    <x v="486"/>
    <x v="1"/>
    <s v="USD"/>
    <x v="521"/>
    <x v="522"/>
    <x v="0"/>
    <x v="1"/>
    <s v="film &amp; video/science fiction"/>
    <x v="4"/>
    <x v="22"/>
  </r>
  <r>
    <n v="558"/>
    <x v="549"/>
    <s v="Enhanced client-driven capacity"/>
    <n v="5800"/>
    <n v="7966"/>
    <n v="137"/>
    <x v="1"/>
    <n v="126"/>
    <x v="487"/>
    <x v="1"/>
    <s v="USD"/>
    <x v="522"/>
    <x v="523"/>
    <x v="0"/>
    <x v="0"/>
    <s v="theater/plays"/>
    <x v="3"/>
    <x v="3"/>
  </r>
  <r>
    <n v="559"/>
    <x v="550"/>
    <s v="Exclusive systematic productivity"/>
    <n v="105300"/>
    <n v="106321"/>
    <n v="101"/>
    <x v="1"/>
    <n v="1022"/>
    <x v="488"/>
    <x v="1"/>
    <s v="USD"/>
    <x v="523"/>
    <x v="524"/>
    <x v="0"/>
    <x v="0"/>
    <s v="theater/plays"/>
    <x v="3"/>
    <x v="3"/>
  </r>
  <r>
    <n v="560"/>
    <x v="551"/>
    <s v="Re-engineered radical policy"/>
    <n v="20000"/>
    <n v="158832"/>
    <n v="794"/>
    <x v="1"/>
    <n v="3177"/>
    <x v="120"/>
    <x v="1"/>
    <s v="USD"/>
    <x v="524"/>
    <x v="348"/>
    <x v="0"/>
    <x v="0"/>
    <s v="film &amp; video/animation"/>
    <x v="4"/>
    <x v="10"/>
  </r>
  <r>
    <n v="561"/>
    <x v="552"/>
    <s v="Down-sized logistical adapter"/>
    <n v="3000"/>
    <n v="11091"/>
    <n v="370"/>
    <x v="1"/>
    <n v="198"/>
    <x v="489"/>
    <x v="5"/>
    <s v="CHF"/>
    <x v="525"/>
    <x v="280"/>
    <x v="0"/>
    <x v="0"/>
    <s v="theater/plays"/>
    <x v="3"/>
    <x v="3"/>
  </r>
  <r>
    <n v="562"/>
    <x v="553"/>
    <s v="Configurable bandwidth-monitored throughput"/>
    <n v="9900"/>
    <n v="1269"/>
    <n v="13"/>
    <x v="0"/>
    <n v="26"/>
    <x v="490"/>
    <x v="5"/>
    <s v="CHF"/>
    <x v="188"/>
    <x v="525"/>
    <x v="0"/>
    <x v="0"/>
    <s v="music/rock"/>
    <x v="1"/>
    <x v="1"/>
  </r>
  <r>
    <n v="563"/>
    <x v="554"/>
    <s v="Optional tangible pricing structure"/>
    <n v="3700"/>
    <n v="5107"/>
    <n v="138"/>
    <x v="1"/>
    <n v="85"/>
    <x v="491"/>
    <x v="2"/>
    <s v="AUD"/>
    <x v="526"/>
    <x v="526"/>
    <x v="0"/>
    <x v="0"/>
    <s v="film &amp; video/documentary"/>
    <x v="4"/>
    <x v="4"/>
  </r>
  <r>
    <n v="564"/>
    <x v="555"/>
    <s v="Organic high-level implementation"/>
    <n v="168700"/>
    <n v="141393"/>
    <n v="84"/>
    <x v="0"/>
    <n v="1790"/>
    <x v="492"/>
    <x v="1"/>
    <s v="USD"/>
    <x v="527"/>
    <x v="527"/>
    <x v="0"/>
    <x v="0"/>
    <s v="theater/plays"/>
    <x v="3"/>
    <x v="3"/>
  </r>
  <r>
    <n v="565"/>
    <x v="556"/>
    <s v="Decentralized logistical collaboration"/>
    <n v="94900"/>
    <n v="194166"/>
    <n v="205"/>
    <x v="1"/>
    <n v="3596"/>
    <x v="493"/>
    <x v="1"/>
    <s v="USD"/>
    <x v="528"/>
    <x v="528"/>
    <x v="0"/>
    <x v="0"/>
    <s v="theater/plays"/>
    <x v="3"/>
    <x v="3"/>
  </r>
  <r>
    <n v="566"/>
    <x v="557"/>
    <s v="Advanced content-based installation"/>
    <n v="9300"/>
    <n v="4124"/>
    <n v="44"/>
    <x v="0"/>
    <n v="37"/>
    <x v="494"/>
    <x v="1"/>
    <s v="USD"/>
    <x v="522"/>
    <x v="529"/>
    <x v="0"/>
    <x v="1"/>
    <s v="music/electric music"/>
    <x v="1"/>
    <x v="5"/>
  </r>
  <r>
    <n v="567"/>
    <x v="558"/>
    <s v="Distributed high-level open architecture"/>
    <n v="6800"/>
    <n v="14865"/>
    <n v="219"/>
    <x v="1"/>
    <n v="244"/>
    <x v="495"/>
    <x v="1"/>
    <s v="USD"/>
    <x v="529"/>
    <x v="360"/>
    <x v="0"/>
    <x v="0"/>
    <s v="music/rock"/>
    <x v="1"/>
    <x v="1"/>
  </r>
  <r>
    <n v="568"/>
    <x v="559"/>
    <s v="Synergized zero tolerance help-desk"/>
    <n v="72400"/>
    <n v="134688"/>
    <n v="186"/>
    <x v="1"/>
    <n v="5180"/>
    <x v="119"/>
    <x v="1"/>
    <s v="USD"/>
    <x v="530"/>
    <x v="254"/>
    <x v="0"/>
    <x v="0"/>
    <s v="theater/plays"/>
    <x v="3"/>
    <x v="3"/>
  </r>
  <r>
    <n v="569"/>
    <x v="560"/>
    <s v="Extended multi-tasking definition"/>
    <n v="20100"/>
    <n v="47705"/>
    <n v="237"/>
    <x v="1"/>
    <n v="589"/>
    <x v="496"/>
    <x v="6"/>
    <s v="EUR"/>
    <x v="531"/>
    <x v="530"/>
    <x v="0"/>
    <x v="0"/>
    <s v="film &amp; video/animation"/>
    <x v="4"/>
    <x v="10"/>
  </r>
  <r>
    <n v="570"/>
    <x v="561"/>
    <s v="Realigned uniform knowledge user"/>
    <n v="31200"/>
    <n v="95364"/>
    <n v="306"/>
    <x v="1"/>
    <n v="2725"/>
    <x v="33"/>
    <x v="1"/>
    <s v="USD"/>
    <x v="515"/>
    <x v="531"/>
    <x v="0"/>
    <x v="1"/>
    <s v="music/rock"/>
    <x v="1"/>
    <x v="1"/>
  </r>
  <r>
    <n v="571"/>
    <x v="562"/>
    <s v="Monitored grid-enabled model"/>
    <n v="3500"/>
    <n v="3295"/>
    <n v="94"/>
    <x v="0"/>
    <n v="35"/>
    <x v="497"/>
    <x v="6"/>
    <s v="EUR"/>
    <x v="532"/>
    <x v="532"/>
    <x v="0"/>
    <x v="0"/>
    <s v="film &amp; video/shorts"/>
    <x v="4"/>
    <x v="12"/>
  </r>
  <r>
    <n v="572"/>
    <x v="563"/>
    <s v="Assimilated actuating policy"/>
    <n v="9000"/>
    <n v="4896"/>
    <n v="54"/>
    <x v="3"/>
    <n v="94"/>
    <x v="498"/>
    <x v="1"/>
    <s v="USD"/>
    <x v="533"/>
    <x v="533"/>
    <x v="0"/>
    <x v="1"/>
    <s v="music/rock"/>
    <x v="1"/>
    <x v="1"/>
  </r>
  <r>
    <n v="573"/>
    <x v="564"/>
    <s v="Total incremental productivity"/>
    <n v="6700"/>
    <n v="7496"/>
    <n v="112"/>
    <x v="1"/>
    <n v="300"/>
    <x v="499"/>
    <x v="1"/>
    <s v="USD"/>
    <x v="409"/>
    <x v="534"/>
    <x v="0"/>
    <x v="0"/>
    <s v="journalism/audio"/>
    <x v="8"/>
    <x v="23"/>
  </r>
  <r>
    <n v="574"/>
    <x v="565"/>
    <s v="Adaptive local task-force"/>
    <n v="2700"/>
    <n v="9967"/>
    <n v="369"/>
    <x v="1"/>
    <n v="144"/>
    <x v="500"/>
    <x v="1"/>
    <s v="USD"/>
    <x v="534"/>
    <x v="535"/>
    <x v="0"/>
    <x v="1"/>
    <s v="food/food trucks"/>
    <x v="0"/>
    <x v="0"/>
  </r>
  <r>
    <n v="575"/>
    <x v="566"/>
    <s v="Universal zero-defect concept"/>
    <n v="83300"/>
    <n v="52421"/>
    <n v="63"/>
    <x v="0"/>
    <n v="558"/>
    <x v="501"/>
    <x v="1"/>
    <s v="USD"/>
    <x v="53"/>
    <x v="536"/>
    <x v="0"/>
    <x v="1"/>
    <s v="theater/plays"/>
    <x v="3"/>
    <x v="3"/>
  </r>
  <r>
    <n v="576"/>
    <x v="567"/>
    <s v="Object-based bottom-line superstructure"/>
    <n v="9700"/>
    <n v="6298"/>
    <n v="65"/>
    <x v="0"/>
    <n v="64"/>
    <x v="502"/>
    <x v="1"/>
    <s v="USD"/>
    <x v="535"/>
    <x v="537"/>
    <x v="0"/>
    <x v="0"/>
    <s v="theater/plays"/>
    <x v="3"/>
    <x v="3"/>
  </r>
  <r>
    <n v="577"/>
    <x v="568"/>
    <s v="Adaptive 24hour projection"/>
    <n v="8200"/>
    <n v="1546"/>
    <n v="19"/>
    <x v="3"/>
    <n v="37"/>
    <x v="503"/>
    <x v="1"/>
    <s v="USD"/>
    <x v="536"/>
    <x v="538"/>
    <x v="0"/>
    <x v="0"/>
    <s v="music/jazz"/>
    <x v="1"/>
    <x v="17"/>
  </r>
  <r>
    <n v="578"/>
    <x v="569"/>
    <s v="Sharable radical toolset"/>
    <n v="96500"/>
    <n v="16168"/>
    <n v="17"/>
    <x v="0"/>
    <n v="245"/>
    <x v="136"/>
    <x v="1"/>
    <s v="USD"/>
    <x v="537"/>
    <x v="539"/>
    <x v="0"/>
    <x v="0"/>
    <s v="film &amp; video/science fiction"/>
    <x v="4"/>
    <x v="22"/>
  </r>
  <r>
    <n v="579"/>
    <x v="570"/>
    <s v="Focused multimedia knowledgebase"/>
    <n v="6200"/>
    <n v="6269"/>
    <n v="101"/>
    <x v="1"/>
    <n v="87"/>
    <x v="504"/>
    <x v="1"/>
    <s v="USD"/>
    <x v="538"/>
    <x v="540"/>
    <x v="0"/>
    <x v="0"/>
    <s v="music/jazz"/>
    <x v="1"/>
    <x v="17"/>
  </r>
  <r>
    <n v="580"/>
    <x v="251"/>
    <s v="Seamless 6thgeneration extranet"/>
    <n v="43800"/>
    <n v="149578"/>
    <n v="342"/>
    <x v="1"/>
    <n v="3116"/>
    <x v="77"/>
    <x v="1"/>
    <s v="USD"/>
    <x v="539"/>
    <x v="541"/>
    <x v="0"/>
    <x v="0"/>
    <s v="theater/plays"/>
    <x v="3"/>
    <x v="3"/>
  </r>
  <r>
    <n v="581"/>
    <x v="571"/>
    <s v="Sharable mobile knowledgebase"/>
    <n v="6000"/>
    <n v="3841"/>
    <n v="64"/>
    <x v="0"/>
    <n v="71"/>
    <x v="505"/>
    <x v="1"/>
    <s v="USD"/>
    <x v="540"/>
    <x v="542"/>
    <x v="0"/>
    <x v="0"/>
    <s v="technology/web"/>
    <x v="2"/>
    <x v="2"/>
  </r>
  <r>
    <n v="582"/>
    <x v="572"/>
    <s v="Cross-group global system engine"/>
    <n v="8700"/>
    <n v="4531"/>
    <n v="52"/>
    <x v="0"/>
    <n v="42"/>
    <x v="506"/>
    <x v="1"/>
    <s v="USD"/>
    <x v="505"/>
    <x v="543"/>
    <x v="0"/>
    <x v="1"/>
    <s v="games/video games"/>
    <x v="6"/>
    <x v="11"/>
  </r>
  <r>
    <n v="583"/>
    <x v="573"/>
    <s v="Centralized clear-thinking conglomeration"/>
    <n v="18900"/>
    <n v="60934"/>
    <n v="322"/>
    <x v="1"/>
    <n v="909"/>
    <x v="507"/>
    <x v="1"/>
    <s v="USD"/>
    <x v="541"/>
    <x v="544"/>
    <x v="0"/>
    <x v="0"/>
    <s v="film &amp; video/documentary"/>
    <x v="4"/>
    <x v="4"/>
  </r>
  <r>
    <n v="584"/>
    <x v="8"/>
    <s v="De-engineered cohesive system engine"/>
    <n v="86400"/>
    <n v="103255"/>
    <n v="120"/>
    <x v="1"/>
    <n v="1613"/>
    <x v="508"/>
    <x v="1"/>
    <s v="USD"/>
    <x v="542"/>
    <x v="545"/>
    <x v="0"/>
    <x v="0"/>
    <s v="technology/web"/>
    <x v="2"/>
    <x v="2"/>
  </r>
  <r>
    <n v="585"/>
    <x v="574"/>
    <s v="Reactive analyzing function"/>
    <n v="8900"/>
    <n v="13065"/>
    <n v="147"/>
    <x v="1"/>
    <n v="136"/>
    <x v="509"/>
    <x v="1"/>
    <s v="USD"/>
    <x v="543"/>
    <x v="546"/>
    <x v="0"/>
    <x v="0"/>
    <s v="publishing/translations"/>
    <x v="5"/>
    <x v="18"/>
  </r>
  <r>
    <n v="586"/>
    <x v="575"/>
    <s v="Robust hybrid budgetary management"/>
    <n v="700"/>
    <n v="6654"/>
    <n v="951"/>
    <x v="1"/>
    <n v="130"/>
    <x v="510"/>
    <x v="1"/>
    <s v="USD"/>
    <x v="544"/>
    <x v="547"/>
    <x v="0"/>
    <x v="0"/>
    <s v="music/rock"/>
    <x v="1"/>
    <x v="1"/>
  </r>
  <r>
    <n v="587"/>
    <x v="576"/>
    <s v="Open-source analyzing monitoring"/>
    <n v="9400"/>
    <n v="6852"/>
    <n v="73"/>
    <x v="0"/>
    <n v="156"/>
    <x v="275"/>
    <x v="0"/>
    <s v="CAD"/>
    <x v="35"/>
    <x v="548"/>
    <x v="0"/>
    <x v="1"/>
    <s v="food/food trucks"/>
    <x v="0"/>
    <x v="0"/>
  </r>
  <r>
    <n v="588"/>
    <x v="577"/>
    <s v="Up-sized discrete firmware"/>
    <n v="157600"/>
    <n v="124517"/>
    <n v="79"/>
    <x v="0"/>
    <n v="1368"/>
    <x v="511"/>
    <x v="4"/>
    <s v="GBP"/>
    <x v="152"/>
    <x v="298"/>
    <x v="0"/>
    <x v="0"/>
    <s v="theater/plays"/>
    <x v="3"/>
    <x v="3"/>
  </r>
  <r>
    <n v="589"/>
    <x v="578"/>
    <s v="Exclusive intangible extranet"/>
    <n v="7900"/>
    <n v="5113"/>
    <n v="65"/>
    <x v="0"/>
    <n v="102"/>
    <x v="512"/>
    <x v="1"/>
    <s v="USD"/>
    <x v="545"/>
    <x v="549"/>
    <x v="0"/>
    <x v="0"/>
    <s v="film &amp; video/documentary"/>
    <x v="4"/>
    <x v="4"/>
  </r>
  <r>
    <n v="590"/>
    <x v="579"/>
    <s v="Synergized analyzing process improvement"/>
    <n v="7100"/>
    <n v="5824"/>
    <n v="82"/>
    <x v="0"/>
    <n v="86"/>
    <x v="513"/>
    <x v="2"/>
    <s v="AUD"/>
    <x v="546"/>
    <x v="550"/>
    <x v="0"/>
    <x v="0"/>
    <s v="publishing/radio &amp; podcasts"/>
    <x v="5"/>
    <x v="15"/>
  </r>
  <r>
    <n v="591"/>
    <x v="580"/>
    <s v="Realigned dedicated system engine"/>
    <n v="600"/>
    <n v="6226"/>
    <n v="1038"/>
    <x v="1"/>
    <n v="102"/>
    <x v="63"/>
    <x v="1"/>
    <s v="USD"/>
    <x v="547"/>
    <x v="551"/>
    <x v="0"/>
    <x v="0"/>
    <s v="games/video games"/>
    <x v="6"/>
    <x v="11"/>
  </r>
  <r>
    <n v="592"/>
    <x v="581"/>
    <s v="Object-based bandwidth-monitored concept"/>
    <n v="156800"/>
    <n v="20243"/>
    <n v="13"/>
    <x v="0"/>
    <n v="253"/>
    <x v="514"/>
    <x v="1"/>
    <s v="USD"/>
    <x v="548"/>
    <x v="552"/>
    <x v="0"/>
    <x v="0"/>
    <s v="theater/plays"/>
    <x v="3"/>
    <x v="3"/>
  </r>
  <r>
    <n v="593"/>
    <x v="582"/>
    <s v="Ameliorated client-driven open system"/>
    <n v="121600"/>
    <n v="188288"/>
    <n v="155"/>
    <x v="1"/>
    <n v="4006"/>
    <x v="332"/>
    <x v="1"/>
    <s v="USD"/>
    <x v="549"/>
    <x v="238"/>
    <x v="0"/>
    <x v="0"/>
    <s v="film &amp; video/animation"/>
    <x v="4"/>
    <x v="10"/>
  </r>
  <r>
    <n v="594"/>
    <x v="583"/>
    <s v="Upgradable leadingedge Local Area Network"/>
    <n v="157300"/>
    <n v="11167"/>
    <n v="7"/>
    <x v="0"/>
    <n v="157"/>
    <x v="515"/>
    <x v="1"/>
    <s v="USD"/>
    <x v="550"/>
    <x v="553"/>
    <x v="0"/>
    <x v="1"/>
    <s v="theater/plays"/>
    <x v="3"/>
    <x v="3"/>
  </r>
  <r>
    <n v="595"/>
    <x v="584"/>
    <s v="Customizable intermediate data-warehouse"/>
    <n v="70300"/>
    <n v="146595"/>
    <n v="209"/>
    <x v="1"/>
    <n v="1629"/>
    <x v="208"/>
    <x v="1"/>
    <s v="USD"/>
    <x v="551"/>
    <x v="554"/>
    <x v="0"/>
    <x v="1"/>
    <s v="theater/plays"/>
    <x v="3"/>
    <x v="3"/>
  </r>
  <r>
    <n v="596"/>
    <x v="585"/>
    <s v="Managed optimizing archive"/>
    <n v="7900"/>
    <n v="7875"/>
    <n v="100"/>
    <x v="0"/>
    <n v="183"/>
    <x v="232"/>
    <x v="1"/>
    <s v="USD"/>
    <x v="552"/>
    <x v="496"/>
    <x v="0"/>
    <x v="1"/>
    <s v="film &amp; video/drama"/>
    <x v="4"/>
    <x v="6"/>
  </r>
  <r>
    <n v="597"/>
    <x v="586"/>
    <s v="Diverse systematic projection"/>
    <n v="73800"/>
    <n v="148779"/>
    <n v="202"/>
    <x v="1"/>
    <n v="2188"/>
    <x v="128"/>
    <x v="1"/>
    <s v="USD"/>
    <x v="462"/>
    <x v="555"/>
    <x v="0"/>
    <x v="0"/>
    <s v="theater/plays"/>
    <x v="3"/>
    <x v="3"/>
  </r>
  <r>
    <n v="598"/>
    <x v="587"/>
    <s v="Up-sized web-enabled info-mediaries"/>
    <n v="108500"/>
    <n v="175868"/>
    <n v="162"/>
    <x v="1"/>
    <n v="2409"/>
    <x v="516"/>
    <x v="6"/>
    <s v="EUR"/>
    <x v="553"/>
    <x v="556"/>
    <x v="0"/>
    <x v="0"/>
    <s v="music/rock"/>
    <x v="1"/>
    <x v="1"/>
  </r>
  <r>
    <n v="599"/>
    <x v="588"/>
    <s v="Persevering optimizing Graphical User Interface"/>
    <n v="140300"/>
    <n v="5112"/>
    <n v="4"/>
    <x v="0"/>
    <n v="82"/>
    <x v="517"/>
    <x v="3"/>
    <s v="DKK"/>
    <x v="554"/>
    <x v="557"/>
    <x v="0"/>
    <x v="0"/>
    <s v="film &amp; video/documentary"/>
    <x v="4"/>
    <x v="4"/>
  </r>
  <r>
    <n v="600"/>
    <x v="589"/>
    <s v="Cross-platform tertiary array"/>
    <n v="100"/>
    <n v="5"/>
    <n v="5"/>
    <x v="0"/>
    <n v="1"/>
    <x v="280"/>
    <x v="4"/>
    <s v="GBP"/>
    <x v="555"/>
    <x v="558"/>
    <x v="0"/>
    <x v="0"/>
    <s v="food/food trucks"/>
    <x v="0"/>
    <x v="0"/>
  </r>
  <r>
    <n v="601"/>
    <x v="590"/>
    <s v="Inverse neutral structure"/>
    <n v="6300"/>
    <n v="13018"/>
    <n v="207"/>
    <x v="1"/>
    <n v="194"/>
    <x v="518"/>
    <x v="1"/>
    <s v="USD"/>
    <x v="548"/>
    <x v="559"/>
    <x v="1"/>
    <x v="0"/>
    <s v="technology/wearables"/>
    <x v="2"/>
    <x v="8"/>
  </r>
  <r>
    <n v="602"/>
    <x v="591"/>
    <s v="Quality-focused system-worthy support"/>
    <n v="71100"/>
    <n v="91176"/>
    <n v="128"/>
    <x v="1"/>
    <n v="1140"/>
    <x v="519"/>
    <x v="1"/>
    <s v="USD"/>
    <x v="62"/>
    <x v="560"/>
    <x v="0"/>
    <x v="0"/>
    <s v="theater/plays"/>
    <x v="3"/>
    <x v="3"/>
  </r>
  <r>
    <n v="603"/>
    <x v="592"/>
    <s v="Vision-oriented 5thgeneration array"/>
    <n v="5300"/>
    <n v="6342"/>
    <n v="120"/>
    <x v="1"/>
    <n v="102"/>
    <x v="520"/>
    <x v="1"/>
    <s v="USD"/>
    <x v="556"/>
    <x v="561"/>
    <x v="0"/>
    <x v="0"/>
    <s v="theater/plays"/>
    <x v="3"/>
    <x v="3"/>
  </r>
  <r>
    <n v="604"/>
    <x v="593"/>
    <s v="Cross-platform logistical circuit"/>
    <n v="88700"/>
    <n v="151438"/>
    <n v="171"/>
    <x v="1"/>
    <n v="2857"/>
    <x v="47"/>
    <x v="1"/>
    <s v="USD"/>
    <x v="557"/>
    <x v="562"/>
    <x v="0"/>
    <x v="0"/>
    <s v="theater/plays"/>
    <x v="3"/>
    <x v="3"/>
  </r>
  <r>
    <n v="605"/>
    <x v="594"/>
    <s v="Profound solution-oriented matrix"/>
    <n v="3300"/>
    <n v="6178"/>
    <n v="187"/>
    <x v="1"/>
    <n v="107"/>
    <x v="521"/>
    <x v="1"/>
    <s v="USD"/>
    <x v="27"/>
    <x v="563"/>
    <x v="0"/>
    <x v="0"/>
    <s v="publishing/nonfiction"/>
    <x v="5"/>
    <x v="9"/>
  </r>
  <r>
    <n v="606"/>
    <x v="595"/>
    <s v="Extended asynchronous initiative"/>
    <n v="3400"/>
    <n v="6405"/>
    <n v="188"/>
    <x v="1"/>
    <n v="160"/>
    <x v="259"/>
    <x v="4"/>
    <s v="GBP"/>
    <x v="558"/>
    <x v="529"/>
    <x v="0"/>
    <x v="0"/>
    <s v="music/rock"/>
    <x v="1"/>
    <x v="1"/>
  </r>
  <r>
    <n v="607"/>
    <x v="596"/>
    <s v="Fundamental needs-based frame"/>
    <n v="137600"/>
    <n v="180667"/>
    <n v="131"/>
    <x v="1"/>
    <n v="2230"/>
    <x v="239"/>
    <x v="1"/>
    <s v="USD"/>
    <x v="559"/>
    <x v="564"/>
    <x v="0"/>
    <x v="0"/>
    <s v="food/food trucks"/>
    <x v="0"/>
    <x v="0"/>
  </r>
  <r>
    <n v="608"/>
    <x v="597"/>
    <s v="Compatible full-range leverage"/>
    <n v="3900"/>
    <n v="11075"/>
    <n v="284"/>
    <x v="1"/>
    <n v="316"/>
    <x v="184"/>
    <x v="1"/>
    <s v="USD"/>
    <x v="426"/>
    <x v="565"/>
    <x v="0"/>
    <x v="1"/>
    <s v="music/jazz"/>
    <x v="1"/>
    <x v="17"/>
  </r>
  <r>
    <n v="609"/>
    <x v="598"/>
    <s v="Upgradable holistic system engine"/>
    <n v="10000"/>
    <n v="12042"/>
    <n v="120"/>
    <x v="1"/>
    <n v="117"/>
    <x v="522"/>
    <x v="1"/>
    <s v="USD"/>
    <x v="560"/>
    <x v="566"/>
    <x v="0"/>
    <x v="0"/>
    <s v="film &amp; video/science fiction"/>
    <x v="4"/>
    <x v="22"/>
  </r>
  <r>
    <n v="610"/>
    <x v="599"/>
    <s v="Stand-alone multi-state data-warehouse"/>
    <n v="42800"/>
    <n v="179356"/>
    <n v="419"/>
    <x v="1"/>
    <n v="6406"/>
    <x v="127"/>
    <x v="1"/>
    <s v="USD"/>
    <x v="561"/>
    <x v="567"/>
    <x v="0"/>
    <x v="0"/>
    <s v="theater/plays"/>
    <x v="3"/>
    <x v="3"/>
  </r>
  <r>
    <n v="611"/>
    <x v="600"/>
    <s v="Multi-lateral maximized core"/>
    <n v="8200"/>
    <n v="1136"/>
    <n v="14"/>
    <x v="3"/>
    <n v="15"/>
    <x v="523"/>
    <x v="1"/>
    <s v="USD"/>
    <x v="562"/>
    <x v="568"/>
    <x v="0"/>
    <x v="0"/>
    <s v="theater/plays"/>
    <x v="3"/>
    <x v="3"/>
  </r>
  <r>
    <n v="612"/>
    <x v="601"/>
    <s v="Innovative holistic hub"/>
    <n v="6200"/>
    <n v="8645"/>
    <n v="139"/>
    <x v="1"/>
    <n v="192"/>
    <x v="524"/>
    <x v="1"/>
    <s v="USD"/>
    <x v="563"/>
    <x v="569"/>
    <x v="0"/>
    <x v="0"/>
    <s v="music/electric music"/>
    <x v="1"/>
    <x v="5"/>
  </r>
  <r>
    <n v="613"/>
    <x v="602"/>
    <s v="Reverse-engineered 24/7 methodology"/>
    <n v="1100"/>
    <n v="1914"/>
    <n v="174"/>
    <x v="1"/>
    <n v="26"/>
    <x v="525"/>
    <x v="0"/>
    <s v="CAD"/>
    <x v="564"/>
    <x v="570"/>
    <x v="0"/>
    <x v="0"/>
    <s v="theater/plays"/>
    <x v="3"/>
    <x v="3"/>
  </r>
  <r>
    <n v="614"/>
    <x v="603"/>
    <s v="Business-focused dynamic info-mediaries"/>
    <n v="26500"/>
    <n v="41205"/>
    <n v="155"/>
    <x v="1"/>
    <n v="723"/>
    <x v="526"/>
    <x v="1"/>
    <s v="USD"/>
    <x v="565"/>
    <x v="571"/>
    <x v="0"/>
    <x v="0"/>
    <s v="theater/plays"/>
    <x v="3"/>
    <x v="3"/>
  </r>
  <r>
    <n v="615"/>
    <x v="604"/>
    <s v="Digitized clear-thinking installation"/>
    <n v="8500"/>
    <n v="14488"/>
    <n v="170"/>
    <x v="1"/>
    <n v="170"/>
    <x v="527"/>
    <x v="6"/>
    <s v="EUR"/>
    <x v="566"/>
    <x v="572"/>
    <x v="0"/>
    <x v="0"/>
    <s v="theater/plays"/>
    <x v="3"/>
    <x v="3"/>
  </r>
  <r>
    <n v="616"/>
    <x v="605"/>
    <s v="Quality-focused 24/7 superstructure"/>
    <n v="6400"/>
    <n v="12129"/>
    <n v="190"/>
    <x v="1"/>
    <n v="238"/>
    <x v="528"/>
    <x v="4"/>
    <s v="GBP"/>
    <x v="567"/>
    <x v="573"/>
    <x v="0"/>
    <x v="1"/>
    <s v="music/indie rock"/>
    <x v="1"/>
    <x v="7"/>
  </r>
  <r>
    <n v="617"/>
    <x v="606"/>
    <s v="Multi-channeled local intranet"/>
    <n v="1400"/>
    <n v="3496"/>
    <n v="250"/>
    <x v="1"/>
    <n v="55"/>
    <x v="529"/>
    <x v="1"/>
    <s v="USD"/>
    <x v="568"/>
    <x v="471"/>
    <x v="0"/>
    <x v="0"/>
    <s v="theater/plays"/>
    <x v="3"/>
    <x v="3"/>
  </r>
  <r>
    <n v="618"/>
    <x v="607"/>
    <s v="Open-architected mobile emulation"/>
    <n v="198600"/>
    <n v="97037"/>
    <n v="49"/>
    <x v="0"/>
    <n v="1198"/>
    <x v="530"/>
    <x v="1"/>
    <s v="USD"/>
    <x v="569"/>
    <x v="574"/>
    <x v="0"/>
    <x v="0"/>
    <s v="publishing/nonfiction"/>
    <x v="5"/>
    <x v="9"/>
  </r>
  <r>
    <n v="619"/>
    <x v="608"/>
    <s v="Ameliorated foreground methodology"/>
    <n v="195900"/>
    <n v="55757"/>
    <n v="28"/>
    <x v="0"/>
    <n v="648"/>
    <x v="531"/>
    <x v="1"/>
    <s v="USD"/>
    <x v="570"/>
    <x v="575"/>
    <x v="1"/>
    <x v="1"/>
    <s v="theater/plays"/>
    <x v="3"/>
    <x v="3"/>
  </r>
  <r>
    <n v="620"/>
    <x v="609"/>
    <s v="Synergized well-modulated project"/>
    <n v="4300"/>
    <n v="11525"/>
    <n v="268"/>
    <x v="1"/>
    <n v="128"/>
    <x v="532"/>
    <x v="2"/>
    <s v="AUD"/>
    <x v="571"/>
    <x v="576"/>
    <x v="0"/>
    <x v="0"/>
    <s v="photography/photography books"/>
    <x v="7"/>
    <x v="14"/>
  </r>
  <r>
    <n v="621"/>
    <x v="610"/>
    <s v="Extended context-sensitive forecast"/>
    <n v="25600"/>
    <n v="158669"/>
    <n v="620"/>
    <x v="1"/>
    <n v="2144"/>
    <x v="533"/>
    <x v="1"/>
    <s v="USD"/>
    <x v="572"/>
    <x v="577"/>
    <x v="0"/>
    <x v="0"/>
    <s v="theater/plays"/>
    <x v="3"/>
    <x v="3"/>
  </r>
  <r>
    <n v="622"/>
    <x v="611"/>
    <s v="Total leadingedge neural-net"/>
    <n v="189000"/>
    <n v="5916"/>
    <n v="3"/>
    <x v="0"/>
    <n v="64"/>
    <x v="534"/>
    <x v="1"/>
    <s v="USD"/>
    <x v="573"/>
    <x v="578"/>
    <x v="0"/>
    <x v="0"/>
    <s v="music/indie rock"/>
    <x v="1"/>
    <x v="7"/>
  </r>
  <r>
    <n v="623"/>
    <x v="612"/>
    <s v="Organic actuating protocol"/>
    <n v="94300"/>
    <n v="150806"/>
    <n v="160"/>
    <x v="1"/>
    <n v="2693"/>
    <x v="535"/>
    <x v="4"/>
    <s v="GBP"/>
    <x v="574"/>
    <x v="477"/>
    <x v="0"/>
    <x v="0"/>
    <s v="theater/plays"/>
    <x v="3"/>
    <x v="3"/>
  </r>
  <r>
    <n v="624"/>
    <x v="613"/>
    <s v="Down-sized national software"/>
    <n v="5100"/>
    <n v="14249"/>
    <n v="279"/>
    <x v="1"/>
    <n v="432"/>
    <x v="536"/>
    <x v="1"/>
    <s v="USD"/>
    <x v="511"/>
    <x v="579"/>
    <x v="0"/>
    <x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x v="537"/>
    <x v="1"/>
    <s v="USD"/>
    <x v="575"/>
    <x v="580"/>
    <x v="0"/>
    <x v="0"/>
    <s v="theater/plays"/>
    <x v="3"/>
    <x v="3"/>
  </r>
  <r>
    <n v="626"/>
    <x v="615"/>
    <s v="Synergistic tertiary budgetary management"/>
    <n v="6400"/>
    <n v="13205"/>
    <n v="206"/>
    <x v="1"/>
    <n v="189"/>
    <x v="340"/>
    <x v="1"/>
    <s v="USD"/>
    <x v="576"/>
    <x v="581"/>
    <x v="0"/>
    <x v="1"/>
    <s v="theater/plays"/>
    <x v="3"/>
    <x v="3"/>
  </r>
  <r>
    <n v="627"/>
    <x v="616"/>
    <s v="Open-architected incremental ability"/>
    <n v="1600"/>
    <n v="11108"/>
    <n v="694"/>
    <x v="1"/>
    <n v="154"/>
    <x v="538"/>
    <x v="4"/>
    <s v="GBP"/>
    <x v="577"/>
    <x v="582"/>
    <x v="1"/>
    <x v="0"/>
    <s v="food/food trucks"/>
    <x v="0"/>
    <x v="0"/>
  </r>
  <r>
    <n v="628"/>
    <x v="617"/>
    <s v="Intuitive object-oriented task-force"/>
    <n v="1900"/>
    <n v="2884"/>
    <n v="152"/>
    <x v="1"/>
    <n v="96"/>
    <x v="539"/>
    <x v="1"/>
    <s v="USD"/>
    <x v="578"/>
    <x v="581"/>
    <x v="0"/>
    <x v="0"/>
    <s v="music/indie rock"/>
    <x v="1"/>
    <x v="7"/>
  </r>
  <r>
    <n v="629"/>
    <x v="618"/>
    <s v="Multi-tiered executive toolset"/>
    <n v="85900"/>
    <n v="55476"/>
    <n v="65"/>
    <x v="0"/>
    <n v="750"/>
    <x v="540"/>
    <x v="1"/>
    <s v="USD"/>
    <x v="579"/>
    <x v="583"/>
    <x v="0"/>
    <x v="1"/>
    <s v="theater/plays"/>
    <x v="3"/>
    <x v="3"/>
  </r>
  <r>
    <n v="630"/>
    <x v="619"/>
    <s v="Grass-roots directional workforce"/>
    <n v="9500"/>
    <n v="5973"/>
    <n v="63"/>
    <x v="3"/>
    <n v="87"/>
    <x v="541"/>
    <x v="1"/>
    <s v="USD"/>
    <x v="580"/>
    <x v="584"/>
    <x v="0"/>
    <x v="1"/>
    <s v="theater/plays"/>
    <x v="3"/>
    <x v="3"/>
  </r>
  <r>
    <n v="631"/>
    <x v="620"/>
    <s v="Quality-focused real-time solution"/>
    <n v="59200"/>
    <n v="183756"/>
    <n v="310"/>
    <x v="1"/>
    <n v="3063"/>
    <x v="443"/>
    <x v="1"/>
    <s v="USD"/>
    <x v="581"/>
    <x v="585"/>
    <x v="0"/>
    <x v="0"/>
    <s v="theater/plays"/>
    <x v="3"/>
    <x v="3"/>
  </r>
  <r>
    <n v="632"/>
    <x v="621"/>
    <s v="Reduced interactive matrix"/>
    <n v="72100"/>
    <n v="30902"/>
    <n v="43"/>
    <x v="2"/>
    <n v="278"/>
    <x v="542"/>
    <x v="1"/>
    <s v="USD"/>
    <x v="582"/>
    <x v="586"/>
    <x v="0"/>
    <x v="0"/>
    <s v="theater/plays"/>
    <x v="3"/>
    <x v="3"/>
  </r>
  <r>
    <n v="633"/>
    <x v="622"/>
    <s v="Adaptive context-sensitive architecture"/>
    <n v="6700"/>
    <n v="5569"/>
    <n v="83"/>
    <x v="0"/>
    <n v="105"/>
    <x v="543"/>
    <x v="1"/>
    <s v="USD"/>
    <x v="336"/>
    <x v="587"/>
    <x v="0"/>
    <x v="0"/>
    <s v="film &amp; video/animation"/>
    <x v="4"/>
    <x v="10"/>
  </r>
  <r>
    <n v="634"/>
    <x v="623"/>
    <s v="Polarized incremental portal"/>
    <n v="118200"/>
    <n v="92824"/>
    <n v="79"/>
    <x v="3"/>
    <n v="1658"/>
    <x v="369"/>
    <x v="1"/>
    <s v="USD"/>
    <x v="583"/>
    <x v="588"/>
    <x v="0"/>
    <x v="0"/>
    <s v="film &amp; video/television"/>
    <x v="4"/>
    <x v="19"/>
  </r>
  <r>
    <n v="635"/>
    <x v="624"/>
    <s v="Reactive regional access"/>
    <n v="139000"/>
    <n v="158590"/>
    <n v="114"/>
    <x v="1"/>
    <n v="2266"/>
    <x v="390"/>
    <x v="1"/>
    <s v="USD"/>
    <x v="584"/>
    <x v="589"/>
    <x v="0"/>
    <x v="0"/>
    <s v="film &amp; video/television"/>
    <x v="4"/>
    <x v="19"/>
  </r>
  <r>
    <n v="636"/>
    <x v="625"/>
    <s v="Stand-alone reciprocal frame"/>
    <n v="197700"/>
    <n v="127591"/>
    <n v="65"/>
    <x v="0"/>
    <n v="2604"/>
    <x v="291"/>
    <x v="3"/>
    <s v="DKK"/>
    <x v="585"/>
    <x v="590"/>
    <x v="0"/>
    <x v="1"/>
    <s v="film &amp; video/animation"/>
    <x v="4"/>
    <x v="10"/>
  </r>
  <r>
    <n v="637"/>
    <x v="626"/>
    <s v="Open-architected 24/7 throughput"/>
    <n v="8500"/>
    <n v="6750"/>
    <n v="79"/>
    <x v="0"/>
    <n v="65"/>
    <x v="544"/>
    <x v="1"/>
    <s v="USD"/>
    <x v="586"/>
    <x v="591"/>
    <x v="0"/>
    <x v="0"/>
    <s v="theater/plays"/>
    <x v="3"/>
    <x v="3"/>
  </r>
  <r>
    <n v="638"/>
    <x v="627"/>
    <s v="Monitored 24/7 approach"/>
    <n v="81600"/>
    <n v="9318"/>
    <n v="11"/>
    <x v="0"/>
    <n v="94"/>
    <x v="289"/>
    <x v="1"/>
    <s v="USD"/>
    <x v="587"/>
    <x v="592"/>
    <x v="0"/>
    <x v="1"/>
    <s v="theater/plays"/>
    <x v="3"/>
    <x v="3"/>
  </r>
  <r>
    <n v="639"/>
    <x v="628"/>
    <s v="Upgradable explicit forecast"/>
    <n v="8600"/>
    <n v="4832"/>
    <n v="56"/>
    <x v="2"/>
    <n v="45"/>
    <x v="545"/>
    <x v="1"/>
    <s v="USD"/>
    <x v="588"/>
    <x v="593"/>
    <x v="0"/>
    <x v="1"/>
    <s v="film &amp; video/drama"/>
    <x v="4"/>
    <x v="6"/>
  </r>
  <r>
    <n v="640"/>
    <x v="629"/>
    <s v="Pre-emptive context-sensitive support"/>
    <n v="119800"/>
    <n v="19769"/>
    <n v="17"/>
    <x v="0"/>
    <n v="257"/>
    <x v="546"/>
    <x v="1"/>
    <s v="USD"/>
    <x v="589"/>
    <x v="510"/>
    <x v="0"/>
    <x v="0"/>
    <s v="theater/plays"/>
    <x v="3"/>
    <x v="3"/>
  </r>
  <r>
    <n v="641"/>
    <x v="630"/>
    <s v="Business-focused leadingedge instruction set"/>
    <n v="9400"/>
    <n v="11277"/>
    <n v="120"/>
    <x v="1"/>
    <n v="194"/>
    <x v="547"/>
    <x v="5"/>
    <s v="CHF"/>
    <x v="590"/>
    <x v="594"/>
    <x v="0"/>
    <x v="0"/>
    <s v="theater/plays"/>
    <x v="3"/>
    <x v="3"/>
  </r>
  <r>
    <n v="642"/>
    <x v="631"/>
    <s v="Extended multi-state knowledge user"/>
    <n v="9200"/>
    <n v="13382"/>
    <n v="145"/>
    <x v="1"/>
    <n v="129"/>
    <x v="548"/>
    <x v="0"/>
    <s v="CAD"/>
    <x v="591"/>
    <x v="595"/>
    <x v="0"/>
    <x v="0"/>
    <s v="technology/wearables"/>
    <x v="2"/>
    <x v="8"/>
  </r>
  <r>
    <n v="643"/>
    <x v="632"/>
    <s v="Future-proofed modular groupware"/>
    <n v="14900"/>
    <n v="32986"/>
    <n v="221"/>
    <x v="1"/>
    <n v="375"/>
    <x v="130"/>
    <x v="1"/>
    <s v="USD"/>
    <x v="592"/>
    <x v="596"/>
    <x v="0"/>
    <x v="0"/>
    <s v="theater/plays"/>
    <x v="3"/>
    <x v="3"/>
  </r>
  <r>
    <n v="644"/>
    <x v="633"/>
    <s v="Distributed real-time algorithm"/>
    <n v="169400"/>
    <n v="81984"/>
    <n v="48"/>
    <x v="0"/>
    <n v="2928"/>
    <x v="127"/>
    <x v="0"/>
    <s v="CAD"/>
    <x v="593"/>
    <x v="597"/>
    <x v="0"/>
    <x v="0"/>
    <s v="theater/plays"/>
    <x v="3"/>
    <x v="3"/>
  </r>
  <r>
    <n v="645"/>
    <x v="634"/>
    <s v="Multi-lateral heuristic throughput"/>
    <n v="192100"/>
    <n v="178483"/>
    <n v="93"/>
    <x v="0"/>
    <n v="4697"/>
    <x v="32"/>
    <x v="1"/>
    <s v="USD"/>
    <x v="594"/>
    <x v="598"/>
    <x v="0"/>
    <x v="1"/>
    <s v="music/rock"/>
    <x v="1"/>
    <x v="1"/>
  </r>
  <r>
    <n v="646"/>
    <x v="635"/>
    <s v="Switchable reciprocal middleware"/>
    <n v="98700"/>
    <n v="87448"/>
    <n v="89"/>
    <x v="0"/>
    <n v="2915"/>
    <x v="214"/>
    <x v="1"/>
    <s v="USD"/>
    <x v="595"/>
    <x v="599"/>
    <x v="0"/>
    <x v="0"/>
    <s v="games/video games"/>
    <x v="6"/>
    <x v="11"/>
  </r>
  <r>
    <n v="647"/>
    <x v="636"/>
    <s v="Inverse multimedia Graphic Interface"/>
    <n v="4500"/>
    <n v="1863"/>
    <n v="41"/>
    <x v="0"/>
    <n v="18"/>
    <x v="549"/>
    <x v="1"/>
    <s v="USD"/>
    <x v="596"/>
    <x v="600"/>
    <x v="0"/>
    <x v="0"/>
    <s v="publishing/translations"/>
    <x v="5"/>
    <x v="18"/>
  </r>
  <r>
    <n v="648"/>
    <x v="637"/>
    <s v="Vision-oriented local contingency"/>
    <n v="98600"/>
    <n v="62174"/>
    <n v="63"/>
    <x v="3"/>
    <n v="723"/>
    <x v="550"/>
    <x v="1"/>
    <s v="USD"/>
    <x v="597"/>
    <x v="601"/>
    <x v="1"/>
    <x v="0"/>
    <s v="food/food trucks"/>
    <x v="0"/>
    <x v="0"/>
  </r>
  <r>
    <n v="649"/>
    <x v="638"/>
    <s v="Reactive 6thgeneration hub"/>
    <n v="121700"/>
    <n v="59003"/>
    <n v="48"/>
    <x v="0"/>
    <n v="602"/>
    <x v="234"/>
    <x v="5"/>
    <s v="CHF"/>
    <x v="598"/>
    <x v="602"/>
    <x v="1"/>
    <x v="1"/>
    <s v="theater/plays"/>
    <x v="3"/>
    <x v="3"/>
  </r>
  <r>
    <n v="650"/>
    <x v="639"/>
    <s v="Optional asymmetric success"/>
    <n v="100"/>
    <n v="2"/>
    <n v="2"/>
    <x v="0"/>
    <n v="1"/>
    <x v="49"/>
    <x v="1"/>
    <s v="USD"/>
    <x v="599"/>
    <x v="603"/>
    <x v="0"/>
    <x v="0"/>
    <s v="music/jazz"/>
    <x v="1"/>
    <x v="17"/>
  </r>
  <r>
    <n v="651"/>
    <x v="640"/>
    <s v="Digitized analyzing capacity"/>
    <n v="196700"/>
    <n v="174039"/>
    <n v="88"/>
    <x v="0"/>
    <n v="3868"/>
    <x v="551"/>
    <x v="6"/>
    <s v="EUR"/>
    <x v="600"/>
    <x v="604"/>
    <x v="0"/>
    <x v="0"/>
    <s v="film &amp; video/shorts"/>
    <x v="4"/>
    <x v="12"/>
  </r>
  <r>
    <n v="652"/>
    <x v="641"/>
    <s v="Vision-oriented regional hub"/>
    <n v="10000"/>
    <n v="12684"/>
    <n v="127"/>
    <x v="1"/>
    <n v="409"/>
    <x v="207"/>
    <x v="1"/>
    <s v="USD"/>
    <x v="601"/>
    <x v="292"/>
    <x v="0"/>
    <x v="0"/>
    <s v="technology/web"/>
    <x v="2"/>
    <x v="2"/>
  </r>
  <r>
    <n v="653"/>
    <x v="642"/>
    <s v="Monitored incremental info-mediaries"/>
    <n v="600"/>
    <n v="14033"/>
    <n v="2339"/>
    <x v="1"/>
    <n v="234"/>
    <x v="552"/>
    <x v="1"/>
    <s v="USD"/>
    <x v="602"/>
    <x v="605"/>
    <x v="0"/>
    <x v="0"/>
    <s v="technology/web"/>
    <x v="2"/>
    <x v="2"/>
  </r>
  <r>
    <n v="654"/>
    <x v="643"/>
    <s v="Programmable static middleware"/>
    <n v="35000"/>
    <n v="177936"/>
    <n v="508"/>
    <x v="1"/>
    <n v="3016"/>
    <x v="170"/>
    <x v="1"/>
    <s v="USD"/>
    <x v="335"/>
    <x v="606"/>
    <x v="0"/>
    <x v="0"/>
    <s v="music/metal"/>
    <x v="1"/>
    <x v="16"/>
  </r>
  <r>
    <n v="655"/>
    <x v="644"/>
    <s v="Multi-layered bottom-line encryption"/>
    <n v="6900"/>
    <n v="13212"/>
    <n v="191"/>
    <x v="1"/>
    <n v="264"/>
    <x v="345"/>
    <x v="1"/>
    <s v="USD"/>
    <x v="603"/>
    <x v="607"/>
    <x v="1"/>
    <x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x v="553"/>
    <x v="2"/>
    <s v="AUD"/>
    <x v="604"/>
    <x v="608"/>
    <x v="0"/>
    <x v="0"/>
    <s v="food/food trucks"/>
    <x v="0"/>
    <x v="0"/>
  </r>
  <r>
    <n v="657"/>
    <x v="646"/>
    <s v="Balanced optimal hardware"/>
    <n v="10000"/>
    <n v="824"/>
    <n v="8"/>
    <x v="0"/>
    <n v="14"/>
    <x v="554"/>
    <x v="1"/>
    <s v="USD"/>
    <x v="605"/>
    <x v="609"/>
    <x v="0"/>
    <x v="0"/>
    <s v="film &amp; video/science fiction"/>
    <x v="4"/>
    <x v="22"/>
  </r>
  <r>
    <n v="658"/>
    <x v="647"/>
    <s v="Self-enabling mission-critical success"/>
    <n v="52600"/>
    <n v="31594"/>
    <n v="60"/>
    <x v="3"/>
    <n v="390"/>
    <x v="325"/>
    <x v="1"/>
    <s v="USD"/>
    <x v="606"/>
    <x v="610"/>
    <x v="0"/>
    <x v="0"/>
    <s v="music/rock"/>
    <x v="1"/>
    <x v="1"/>
  </r>
  <r>
    <n v="659"/>
    <x v="648"/>
    <s v="Grass-roots dynamic emulation"/>
    <n v="120700"/>
    <n v="57010"/>
    <n v="47"/>
    <x v="0"/>
    <n v="750"/>
    <x v="555"/>
    <x v="4"/>
    <s v="GBP"/>
    <x v="65"/>
    <x v="611"/>
    <x v="0"/>
    <x v="0"/>
    <s v="film &amp; video/documentary"/>
    <x v="4"/>
    <x v="4"/>
  </r>
  <r>
    <n v="660"/>
    <x v="649"/>
    <s v="Fundamental disintermediate matrix"/>
    <n v="9100"/>
    <n v="7438"/>
    <n v="82"/>
    <x v="0"/>
    <n v="77"/>
    <x v="556"/>
    <x v="1"/>
    <s v="USD"/>
    <x v="607"/>
    <x v="612"/>
    <x v="1"/>
    <x v="0"/>
    <s v="theater/plays"/>
    <x v="3"/>
    <x v="3"/>
  </r>
  <r>
    <n v="661"/>
    <x v="650"/>
    <s v="Right-sized secondary challenge"/>
    <n v="106800"/>
    <n v="57872"/>
    <n v="54"/>
    <x v="0"/>
    <n v="752"/>
    <x v="557"/>
    <x v="3"/>
    <s v="DKK"/>
    <x v="608"/>
    <x v="613"/>
    <x v="0"/>
    <x v="0"/>
    <s v="music/jazz"/>
    <x v="1"/>
    <x v="17"/>
  </r>
  <r>
    <n v="662"/>
    <x v="651"/>
    <s v="Implemented exuding software"/>
    <n v="9100"/>
    <n v="8906"/>
    <n v="98"/>
    <x v="0"/>
    <n v="131"/>
    <x v="558"/>
    <x v="1"/>
    <s v="USD"/>
    <x v="609"/>
    <x v="614"/>
    <x v="0"/>
    <x v="0"/>
    <s v="theater/plays"/>
    <x v="3"/>
    <x v="3"/>
  </r>
  <r>
    <n v="663"/>
    <x v="652"/>
    <s v="Total optimizing software"/>
    <n v="10000"/>
    <n v="7724"/>
    <n v="77"/>
    <x v="0"/>
    <n v="87"/>
    <x v="559"/>
    <x v="1"/>
    <s v="USD"/>
    <x v="610"/>
    <x v="615"/>
    <x v="0"/>
    <x v="0"/>
    <s v="theater/plays"/>
    <x v="3"/>
    <x v="3"/>
  </r>
  <r>
    <n v="664"/>
    <x v="327"/>
    <s v="Optional maximized attitude"/>
    <n v="79400"/>
    <n v="26571"/>
    <n v="33"/>
    <x v="0"/>
    <n v="1063"/>
    <x v="372"/>
    <x v="1"/>
    <s v="USD"/>
    <x v="541"/>
    <x v="616"/>
    <x v="0"/>
    <x v="0"/>
    <s v="music/jazz"/>
    <x v="1"/>
    <x v="17"/>
  </r>
  <r>
    <n v="665"/>
    <x v="653"/>
    <s v="Customer-focused impactful extranet"/>
    <n v="5100"/>
    <n v="12219"/>
    <n v="240"/>
    <x v="1"/>
    <n v="272"/>
    <x v="560"/>
    <x v="1"/>
    <s v="USD"/>
    <x v="611"/>
    <x v="453"/>
    <x v="0"/>
    <x v="1"/>
    <s v="film &amp; video/documentary"/>
    <x v="4"/>
    <x v="4"/>
  </r>
  <r>
    <n v="666"/>
    <x v="654"/>
    <s v="Cloned bottom-line success"/>
    <n v="3100"/>
    <n v="1985"/>
    <n v="64"/>
    <x v="3"/>
    <n v="25"/>
    <x v="561"/>
    <x v="1"/>
    <s v="USD"/>
    <x v="612"/>
    <x v="617"/>
    <x v="0"/>
    <x v="1"/>
    <s v="theater/plays"/>
    <x v="3"/>
    <x v="3"/>
  </r>
  <r>
    <n v="667"/>
    <x v="655"/>
    <s v="Decentralized bandwidth-monitored ability"/>
    <n v="6900"/>
    <n v="12155"/>
    <n v="176"/>
    <x v="1"/>
    <n v="419"/>
    <x v="562"/>
    <x v="1"/>
    <s v="USD"/>
    <x v="613"/>
    <x v="618"/>
    <x v="0"/>
    <x v="0"/>
    <s v="journalism/audio"/>
    <x v="8"/>
    <x v="23"/>
  </r>
  <r>
    <n v="668"/>
    <x v="656"/>
    <s v="Programmable leadingedge budgetary management"/>
    <n v="27500"/>
    <n v="5593"/>
    <n v="20"/>
    <x v="0"/>
    <n v="76"/>
    <x v="563"/>
    <x v="1"/>
    <s v="USD"/>
    <x v="614"/>
    <x v="619"/>
    <x v="0"/>
    <x v="0"/>
    <s v="theater/plays"/>
    <x v="3"/>
    <x v="3"/>
  </r>
  <r>
    <n v="669"/>
    <x v="657"/>
    <s v="Upgradable bi-directional concept"/>
    <n v="48800"/>
    <n v="175020"/>
    <n v="359"/>
    <x v="1"/>
    <n v="1621"/>
    <x v="564"/>
    <x v="6"/>
    <s v="EUR"/>
    <x v="615"/>
    <x v="620"/>
    <x v="0"/>
    <x v="0"/>
    <s v="theater/plays"/>
    <x v="3"/>
    <x v="3"/>
  </r>
  <r>
    <n v="670"/>
    <x v="635"/>
    <s v="Re-contextualized homogeneous flexibility"/>
    <n v="16200"/>
    <n v="75955"/>
    <n v="469"/>
    <x v="1"/>
    <n v="1101"/>
    <x v="370"/>
    <x v="1"/>
    <s v="USD"/>
    <x v="90"/>
    <x v="621"/>
    <x v="0"/>
    <x v="0"/>
    <s v="music/indie rock"/>
    <x v="1"/>
    <x v="7"/>
  </r>
  <r>
    <n v="671"/>
    <x v="658"/>
    <s v="Monitored bi-directional standardization"/>
    <n v="97600"/>
    <n v="119127"/>
    <n v="122"/>
    <x v="1"/>
    <n v="1073"/>
    <x v="565"/>
    <x v="1"/>
    <s v="USD"/>
    <x v="616"/>
    <x v="622"/>
    <x v="0"/>
    <x v="1"/>
    <s v="theater/plays"/>
    <x v="3"/>
    <x v="3"/>
  </r>
  <r>
    <n v="672"/>
    <x v="659"/>
    <s v="Stand-alone grid-enabled leverage"/>
    <n v="197900"/>
    <n v="110689"/>
    <n v="56"/>
    <x v="0"/>
    <n v="4428"/>
    <x v="372"/>
    <x v="2"/>
    <s v="AUD"/>
    <x v="617"/>
    <x v="623"/>
    <x v="0"/>
    <x v="0"/>
    <s v="theater/plays"/>
    <x v="3"/>
    <x v="3"/>
  </r>
  <r>
    <n v="673"/>
    <x v="660"/>
    <s v="Assimilated regional groupware"/>
    <n v="5600"/>
    <n v="2445"/>
    <n v="44"/>
    <x v="0"/>
    <n v="58"/>
    <x v="566"/>
    <x v="6"/>
    <s v="EUR"/>
    <x v="618"/>
    <x v="624"/>
    <x v="0"/>
    <x v="0"/>
    <s v="music/indie rock"/>
    <x v="1"/>
    <x v="7"/>
  </r>
  <r>
    <n v="674"/>
    <x v="661"/>
    <s v="Up-sized 24hour instruction set"/>
    <n v="170700"/>
    <n v="57250"/>
    <n v="34"/>
    <x v="3"/>
    <n v="1218"/>
    <x v="332"/>
    <x v="1"/>
    <s v="USD"/>
    <x v="619"/>
    <x v="625"/>
    <x v="0"/>
    <x v="0"/>
    <s v="photography/photography books"/>
    <x v="7"/>
    <x v="14"/>
  </r>
  <r>
    <n v="675"/>
    <x v="662"/>
    <s v="Right-sized web-enabled intranet"/>
    <n v="9700"/>
    <n v="11929"/>
    <n v="123"/>
    <x v="1"/>
    <n v="331"/>
    <x v="567"/>
    <x v="1"/>
    <s v="USD"/>
    <x v="620"/>
    <x v="626"/>
    <x v="0"/>
    <x v="0"/>
    <s v="journalism/audio"/>
    <x v="8"/>
    <x v="23"/>
  </r>
  <r>
    <n v="676"/>
    <x v="663"/>
    <s v="Expanded needs-based orchestration"/>
    <n v="62300"/>
    <n v="118214"/>
    <n v="190"/>
    <x v="1"/>
    <n v="1170"/>
    <x v="568"/>
    <x v="1"/>
    <s v="USD"/>
    <x v="621"/>
    <x v="627"/>
    <x v="0"/>
    <x v="0"/>
    <s v="photography/photography books"/>
    <x v="7"/>
    <x v="14"/>
  </r>
  <r>
    <n v="677"/>
    <x v="664"/>
    <s v="Organic system-worthy orchestration"/>
    <n v="5300"/>
    <n v="4432"/>
    <n v="84"/>
    <x v="0"/>
    <n v="111"/>
    <x v="569"/>
    <x v="1"/>
    <s v="USD"/>
    <x v="622"/>
    <x v="491"/>
    <x v="0"/>
    <x v="0"/>
    <s v="publishing/fiction"/>
    <x v="5"/>
    <x v="13"/>
  </r>
  <r>
    <n v="678"/>
    <x v="665"/>
    <s v="Inverse static standardization"/>
    <n v="99500"/>
    <n v="17879"/>
    <n v="18"/>
    <x v="3"/>
    <n v="215"/>
    <x v="570"/>
    <x v="1"/>
    <s v="USD"/>
    <x v="35"/>
    <x v="628"/>
    <x v="0"/>
    <x v="0"/>
    <s v="film &amp; video/drama"/>
    <x v="4"/>
    <x v="6"/>
  </r>
  <r>
    <n v="679"/>
    <x v="307"/>
    <s v="Synchronized motivating solution"/>
    <n v="1400"/>
    <n v="14511"/>
    <n v="1037"/>
    <x v="1"/>
    <n v="363"/>
    <x v="270"/>
    <x v="1"/>
    <s v="USD"/>
    <x v="623"/>
    <x v="629"/>
    <x v="0"/>
    <x v="1"/>
    <s v="food/food trucks"/>
    <x v="0"/>
    <x v="0"/>
  </r>
  <r>
    <n v="680"/>
    <x v="666"/>
    <s v="Open-source 4thgeneration open system"/>
    <n v="145600"/>
    <n v="141822"/>
    <n v="97"/>
    <x v="0"/>
    <n v="2955"/>
    <x v="211"/>
    <x v="1"/>
    <s v="USD"/>
    <x v="624"/>
    <x v="630"/>
    <x v="0"/>
    <x v="1"/>
    <s v="games/mobile games"/>
    <x v="6"/>
    <x v="20"/>
  </r>
  <r>
    <n v="681"/>
    <x v="667"/>
    <s v="Decentralized context-sensitive superstructure"/>
    <n v="184100"/>
    <n v="159037"/>
    <n v="86"/>
    <x v="0"/>
    <n v="1657"/>
    <x v="571"/>
    <x v="1"/>
    <s v="USD"/>
    <x v="625"/>
    <x v="631"/>
    <x v="0"/>
    <x v="0"/>
    <s v="theater/plays"/>
    <x v="3"/>
    <x v="3"/>
  </r>
  <r>
    <n v="682"/>
    <x v="668"/>
    <s v="Compatible 5thgeneration concept"/>
    <n v="5400"/>
    <n v="8109"/>
    <n v="150"/>
    <x v="1"/>
    <n v="103"/>
    <x v="572"/>
    <x v="1"/>
    <s v="USD"/>
    <x v="626"/>
    <x v="632"/>
    <x v="0"/>
    <x v="0"/>
    <s v="theater/plays"/>
    <x v="3"/>
    <x v="3"/>
  </r>
  <r>
    <n v="683"/>
    <x v="669"/>
    <s v="Virtual systemic intranet"/>
    <n v="2300"/>
    <n v="8244"/>
    <n v="358"/>
    <x v="1"/>
    <n v="147"/>
    <x v="573"/>
    <x v="1"/>
    <s v="USD"/>
    <x v="627"/>
    <x v="633"/>
    <x v="0"/>
    <x v="0"/>
    <s v="theater/plays"/>
    <x v="3"/>
    <x v="3"/>
  </r>
  <r>
    <n v="684"/>
    <x v="670"/>
    <s v="Optimized systemic algorithm"/>
    <n v="1400"/>
    <n v="7600"/>
    <n v="543"/>
    <x v="1"/>
    <n v="110"/>
    <x v="574"/>
    <x v="0"/>
    <s v="CAD"/>
    <x v="628"/>
    <x v="634"/>
    <x v="0"/>
    <x v="0"/>
    <s v="publishing/nonfiction"/>
    <x v="5"/>
    <x v="9"/>
  </r>
  <r>
    <n v="685"/>
    <x v="671"/>
    <s v="Customizable homogeneous firmware"/>
    <n v="140000"/>
    <n v="94501"/>
    <n v="68"/>
    <x v="0"/>
    <n v="926"/>
    <x v="181"/>
    <x v="0"/>
    <s v="CAD"/>
    <x v="629"/>
    <x v="415"/>
    <x v="0"/>
    <x v="0"/>
    <s v="theater/plays"/>
    <x v="3"/>
    <x v="3"/>
  </r>
  <r>
    <n v="686"/>
    <x v="672"/>
    <s v="Front-line cohesive extranet"/>
    <n v="7500"/>
    <n v="14381"/>
    <n v="192"/>
    <x v="1"/>
    <n v="134"/>
    <x v="575"/>
    <x v="1"/>
    <s v="USD"/>
    <x v="630"/>
    <x v="635"/>
    <x v="0"/>
    <x v="0"/>
    <s v="technology/wearables"/>
    <x v="2"/>
    <x v="8"/>
  </r>
  <r>
    <n v="687"/>
    <x v="673"/>
    <s v="Distributed holistic neural-net"/>
    <n v="1500"/>
    <n v="13980"/>
    <n v="932"/>
    <x v="1"/>
    <n v="269"/>
    <x v="576"/>
    <x v="1"/>
    <s v="USD"/>
    <x v="631"/>
    <x v="607"/>
    <x v="0"/>
    <x v="0"/>
    <s v="theater/plays"/>
    <x v="3"/>
    <x v="3"/>
  </r>
  <r>
    <n v="688"/>
    <x v="674"/>
    <s v="Devolved client-server monitoring"/>
    <n v="2900"/>
    <n v="12449"/>
    <n v="429"/>
    <x v="1"/>
    <n v="175"/>
    <x v="577"/>
    <x v="1"/>
    <s v="USD"/>
    <x v="632"/>
    <x v="636"/>
    <x v="0"/>
    <x v="1"/>
    <s v="film &amp; video/television"/>
    <x v="4"/>
    <x v="19"/>
  </r>
  <r>
    <n v="689"/>
    <x v="675"/>
    <s v="Seamless directional capacity"/>
    <n v="7300"/>
    <n v="7348"/>
    <n v="101"/>
    <x v="1"/>
    <n v="69"/>
    <x v="578"/>
    <x v="1"/>
    <s v="USD"/>
    <x v="633"/>
    <x v="637"/>
    <x v="0"/>
    <x v="0"/>
    <s v="technology/web"/>
    <x v="2"/>
    <x v="2"/>
  </r>
  <r>
    <n v="690"/>
    <x v="676"/>
    <s v="Polarized actuating implementation"/>
    <n v="3600"/>
    <n v="8158"/>
    <n v="227"/>
    <x v="1"/>
    <n v="190"/>
    <x v="579"/>
    <x v="1"/>
    <s v="USD"/>
    <x v="634"/>
    <x v="638"/>
    <x v="0"/>
    <x v="1"/>
    <s v="film &amp; video/documentary"/>
    <x v="4"/>
    <x v="4"/>
  </r>
  <r>
    <n v="691"/>
    <x v="677"/>
    <s v="Front-line disintermediate hub"/>
    <n v="5000"/>
    <n v="7119"/>
    <n v="142"/>
    <x v="1"/>
    <n v="237"/>
    <x v="539"/>
    <x v="1"/>
    <s v="USD"/>
    <x v="635"/>
    <x v="639"/>
    <x v="1"/>
    <x v="1"/>
    <s v="film &amp; video/documentary"/>
    <x v="4"/>
    <x v="4"/>
  </r>
  <r>
    <n v="692"/>
    <x v="678"/>
    <s v="Decentralized 4thgeneration challenge"/>
    <n v="6000"/>
    <n v="5438"/>
    <n v="91"/>
    <x v="0"/>
    <n v="77"/>
    <x v="580"/>
    <x v="4"/>
    <s v="GBP"/>
    <x v="636"/>
    <x v="640"/>
    <x v="0"/>
    <x v="0"/>
    <s v="music/rock"/>
    <x v="1"/>
    <x v="1"/>
  </r>
  <r>
    <n v="693"/>
    <x v="679"/>
    <s v="Reverse-engineered composite hierarchy"/>
    <n v="180400"/>
    <n v="115396"/>
    <n v="64"/>
    <x v="0"/>
    <n v="1748"/>
    <x v="366"/>
    <x v="1"/>
    <s v="USD"/>
    <x v="637"/>
    <x v="641"/>
    <x v="0"/>
    <x v="0"/>
    <s v="theater/plays"/>
    <x v="3"/>
    <x v="3"/>
  </r>
  <r>
    <n v="694"/>
    <x v="680"/>
    <s v="Programmable tangible ability"/>
    <n v="9100"/>
    <n v="7656"/>
    <n v="84"/>
    <x v="0"/>
    <n v="79"/>
    <x v="581"/>
    <x v="1"/>
    <s v="USD"/>
    <x v="638"/>
    <x v="642"/>
    <x v="0"/>
    <x v="0"/>
    <s v="theater/plays"/>
    <x v="3"/>
    <x v="3"/>
  </r>
  <r>
    <n v="695"/>
    <x v="681"/>
    <s v="Configurable full-range emulation"/>
    <n v="9200"/>
    <n v="12322"/>
    <n v="134"/>
    <x v="1"/>
    <n v="196"/>
    <x v="378"/>
    <x v="6"/>
    <s v="EUR"/>
    <x v="639"/>
    <x v="445"/>
    <x v="1"/>
    <x v="0"/>
    <s v="music/rock"/>
    <x v="1"/>
    <x v="1"/>
  </r>
  <r>
    <n v="696"/>
    <x v="682"/>
    <s v="Total real-time hardware"/>
    <n v="164100"/>
    <n v="96888"/>
    <n v="59"/>
    <x v="0"/>
    <n v="889"/>
    <x v="582"/>
    <x v="1"/>
    <s v="USD"/>
    <x v="640"/>
    <x v="116"/>
    <x v="0"/>
    <x v="1"/>
    <s v="theater/plays"/>
    <x v="3"/>
    <x v="3"/>
  </r>
  <r>
    <n v="697"/>
    <x v="683"/>
    <s v="Profound system-worthy functionalities"/>
    <n v="128900"/>
    <n v="196960"/>
    <n v="153"/>
    <x v="1"/>
    <n v="7295"/>
    <x v="42"/>
    <x v="1"/>
    <s v="USD"/>
    <x v="641"/>
    <x v="643"/>
    <x v="0"/>
    <x v="0"/>
    <s v="music/electric music"/>
    <x v="1"/>
    <x v="5"/>
  </r>
  <r>
    <n v="698"/>
    <x v="684"/>
    <s v="Cloned hybrid focus group"/>
    <n v="42100"/>
    <n v="188057"/>
    <n v="447"/>
    <x v="1"/>
    <n v="2893"/>
    <x v="94"/>
    <x v="0"/>
    <s v="CAD"/>
    <x v="642"/>
    <x v="644"/>
    <x v="0"/>
    <x v="0"/>
    <s v="technology/wearables"/>
    <x v="2"/>
    <x v="8"/>
  </r>
  <r>
    <n v="699"/>
    <x v="196"/>
    <s v="Ergonomic dedicated focus group"/>
    <n v="7400"/>
    <n v="6245"/>
    <n v="84"/>
    <x v="0"/>
    <n v="56"/>
    <x v="583"/>
    <x v="1"/>
    <s v="USD"/>
    <x v="230"/>
    <x v="645"/>
    <x v="0"/>
    <x v="0"/>
    <s v="film &amp; video/drama"/>
    <x v="4"/>
    <x v="6"/>
  </r>
  <r>
    <n v="700"/>
    <x v="685"/>
    <s v="Realigned zero administration paradigm"/>
    <n v="100"/>
    <n v="3"/>
    <n v="3"/>
    <x v="0"/>
    <n v="1"/>
    <x v="236"/>
    <x v="1"/>
    <s v="USD"/>
    <x v="67"/>
    <x v="646"/>
    <x v="0"/>
    <x v="0"/>
    <s v="technology/wearables"/>
    <x v="2"/>
    <x v="8"/>
  </r>
  <r>
    <n v="701"/>
    <x v="686"/>
    <s v="Open-source multi-tasking methodology"/>
    <n v="52000"/>
    <n v="91014"/>
    <n v="175"/>
    <x v="1"/>
    <n v="820"/>
    <x v="584"/>
    <x v="1"/>
    <s v="USD"/>
    <x v="643"/>
    <x v="647"/>
    <x v="1"/>
    <x v="0"/>
    <s v="theater/plays"/>
    <x v="3"/>
    <x v="3"/>
  </r>
  <r>
    <n v="702"/>
    <x v="687"/>
    <s v="Object-based attitude-oriented analyzer"/>
    <n v="8700"/>
    <n v="4710"/>
    <n v="54"/>
    <x v="0"/>
    <n v="83"/>
    <x v="585"/>
    <x v="1"/>
    <s v="USD"/>
    <x v="644"/>
    <x v="467"/>
    <x v="0"/>
    <x v="0"/>
    <s v="technology/wearables"/>
    <x v="2"/>
    <x v="8"/>
  </r>
  <r>
    <n v="703"/>
    <x v="688"/>
    <s v="Cross-platform tertiary hub"/>
    <n v="63400"/>
    <n v="197728"/>
    <n v="312"/>
    <x v="1"/>
    <n v="2038"/>
    <x v="586"/>
    <x v="1"/>
    <s v="USD"/>
    <x v="645"/>
    <x v="648"/>
    <x v="1"/>
    <x v="1"/>
    <s v="publishing/translations"/>
    <x v="5"/>
    <x v="18"/>
  </r>
  <r>
    <n v="704"/>
    <x v="689"/>
    <s v="Seamless clear-thinking artificial intelligence"/>
    <n v="8700"/>
    <n v="10682"/>
    <n v="123"/>
    <x v="1"/>
    <n v="116"/>
    <x v="587"/>
    <x v="1"/>
    <s v="USD"/>
    <x v="646"/>
    <x v="649"/>
    <x v="0"/>
    <x v="0"/>
    <s v="film &amp; video/animation"/>
    <x v="4"/>
    <x v="10"/>
  </r>
  <r>
    <n v="705"/>
    <x v="690"/>
    <s v="Centralized tangible success"/>
    <n v="169700"/>
    <n v="168048"/>
    <n v="99"/>
    <x v="0"/>
    <n v="2025"/>
    <x v="588"/>
    <x v="4"/>
    <s v="GBP"/>
    <x v="626"/>
    <x v="650"/>
    <x v="0"/>
    <x v="0"/>
    <s v="publishing/nonfiction"/>
    <x v="5"/>
    <x v="9"/>
  </r>
  <r>
    <n v="706"/>
    <x v="691"/>
    <s v="Customer-focused multimedia methodology"/>
    <n v="108400"/>
    <n v="138586"/>
    <n v="128"/>
    <x v="1"/>
    <n v="1345"/>
    <x v="589"/>
    <x v="2"/>
    <s v="AUD"/>
    <x v="647"/>
    <x v="651"/>
    <x v="0"/>
    <x v="1"/>
    <s v="technology/web"/>
    <x v="2"/>
    <x v="2"/>
  </r>
  <r>
    <n v="707"/>
    <x v="692"/>
    <s v="Visionary maximized Local Area Network"/>
    <n v="7300"/>
    <n v="11579"/>
    <n v="159"/>
    <x v="1"/>
    <n v="168"/>
    <x v="590"/>
    <x v="1"/>
    <s v="USD"/>
    <x v="159"/>
    <x v="652"/>
    <x v="0"/>
    <x v="0"/>
    <s v="film &amp; video/drama"/>
    <x v="4"/>
    <x v="6"/>
  </r>
  <r>
    <n v="708"/>
    <x v="693"/>
    <s v="Secured bifurcated intranet"/>
    <n v="1700"/>
    <n v="12020"/>
    <n v="707"/>
    <x v="1"/>
    <n v="137"/>
    <x v="591"/>
    <x v="5"/>
    <s v="CHF"/>
    <x v="648"/>
    <x v="653"/>
    <x v="0"/>
    <x v="0"/>
    <s v="theater/plays"/>
    <x v="3"/>
    <x v="3"/>
  </r>
  <r>
    <n v="709"/>
    <x v="694"/>
    <s v="Grass-roots 4thgeneration product"/>
    <n v="9800"/>
    <n v="13954"/>
    <n v="142"/>
    <x v="1"/>
    <n v="186"/>
    <x v="592"/>
    <x v="6"/>
    <s v="EUR"/>
    <x v="267"/>
    <x v="654"/>
    <x v="0"/>
    <x v="0"/>
    <s v="theater/plays"/>
    <x v="3"/>
    <x v="3"/>
  </r>
  <r>
    <n v="710"/>
    <x v="695"/>
    <s v="Reduced next generation info-mediaries"/>
    <n v="4300"/>
    <n v="6358"/>
    <n v="148"/>
    <x v="1"/>
    <n v="125"/>
    <x v="593"/>
    <x v="1"/>
    <s v="USD"/>
    <x v="649"/>
    <x v="655"/>
    <x v="0"/>
    <x v="1"/>
    <s v="theater/plays"/>
    <x v="3"/>
    <x v="3"/>
  </r>
  <r>
    <n v="711"/>
    <x v="696"/>
    <s v="Customizable full-range artificial intelligence"/>
    <n v="6200"/>
    <n v="1260"/>
    <n v="20"/>
    <x v="0"/>
    <n v="14"/>
    <x v="594"/>
    <x v="6"/>
    <s v="EUR"/>
    <x v="248"/>
    <x v="656"/>
    <x v="1"/>
    <x v="1"/>
    <s v="theater/plays"/>
    <x v="3"/>
    <x v="3"/>
  </r>
  <r>
    <n v="712"/>
    <x v="697"/>
    <s v="Programmable leadingedge contingency"/>
    <n v="800"/>
    <n v="14725"/>
    <n v="1841"/>
    <x v="1"/>
    <n v="202"/>
    <x v="595"/>
    <x v="1"/>
    <s v="USD"/>
    <x v="571"/>
    <x v="657"/>
    <x v="0"/>
    <x v="0"/>
    <s v="theater/plays"/>
    <x v="3"/>
    <x v="3"/>
  </r>
  <r>
    <n v="713"/>
    <x v="698"/>
    <s v="Multi-layered global groupware"/>
    <n v="6900"/>
    <n v="11174"/>
    <n v="162"/>
    <x v="1"/>
    <n v="103"/>
    <x v="596"/>
    <x v="1"/>
    <s v="USD"/>
    <x v="650"/>
    <x v="89"/>
    <x v="0"/>
    <x v="0"/>
    <s v="publishing/radio &amp; podcasts"/>
    <x v="5"/>
    <x v="15"/>
  </r>
  <r>
    <n v="714"/>
    <x v="699"/>
    <s v="Switchable methodical superstructure"/>
    <n v="38500"/>
    <n v="182036"/>
    <n v="473"/>
    <x v="1"/>
    <n v="1785"/>
    <x v="230"/>
    <x v="1"/>
    <s v="USD"/>
    <x v="1"/>
    <x v="658"/>
    <x v="0"/>
    <x v="0"/>
    <s v="music/rock"/>
    <x v="1"/>
    <x v="1"/>
  </r>
  <r>
    <n v="715"/>
    <x v="700"/>
    <s v="Expanded even-keeled portal"/>
    <n v="118000"/>
    <n v="28870"/>
    <n v="24"/>
    <x v="0"/>
    <n v="656"/>
    <x v="159"/>
    <x v="1"/>
    <s v="USD"/>
    <x v="651"/>
    <x v="438"/>
    <x v="0"/>
    <x v="0"/>
    <s v="games/mobile games"/>
    <x v="6"/>
    <x v="20"/>
  </r>
  <r>
    <n v="716"/>
    <x v="701"/>
    <s v="Advanced modular moderator"/>
    <n v="2000"/>
    <n v="10353"/>
    <n v="518"/>
    <x v="1"/>
    <n v="157"/>
    <x v="597"/>
    <x v="1"/>
    <s v="USD"/>
    <x v="652"/>
    <x v="659"/>
    <x v="0"/>
    <x v="1"/>
    <s v="theater/plays"/>
    <x v="3"/>
    <x v="3"/>
  </r>
  <r>
    <n v="717"/>
    <x v="702"/>
    <s v="Reverse-engineered well-modulated ability"/>
    <n v="5600"/>
    <n v="13868"/>
    <n v="248"/>
    <x v="1"/>
    <n v="555"/>
    <x v="499"/>
    <x v="1"/>
    <s v="USD"/>
    <x v="653"/>
    <x v="660"/>
    <x v="0"/>
    <x v="0"/>
    <s v="film &amp; video/documentary"/>
    <x v="4"/>
    <x v="4"/>
  </r>
  <r>
    <n v="718"/>
    <x v="703"/>
    <s v="Expanded optimal pricing structure"/>
    <n v="8300"/>
    <n v="8317"/>
    <n v="100"/>
    <x v="1"/>
    <n v="297"/>
    <x v="127"/>
    <x v="1"/>
    <s v="USD"/>
    <x v="654"/>
    <x v="661"/>
    <x v="0"/>
    <x v="0"/>
    <s v="technology/wearables"/>
    <x v="2"/>
    <x v="8"/>
  </r>
  <r>
    <n v="719"/>
    <x v="704"/>
    <s v="Down-sized uniform ability"/>
    <n v="6900"/>
    <n v="10557"/>
    <n v="153"/>
    <x v="1"/>
    <n v="123"/>
    <x v="598"/>
    <x v="1"/>
    <s v="USD"/>
    <x v="655"/>
    <x v="662"/>
    <x v="0"/>
    <x v="0"/>
    <s v="publishing/fiction"/>
    <x v="5"/>
    <x v="13"/>
  </r>
  <r>
    <n v="720"/>
    <x v="705"/>
    <s v="Multi-layered upward-trending conglomeration"/>
    <n v="8700"/>
    <n v="3227"/>
    <n v="37"/>
    <x v="3"/>
    <n v="38"/>
    <x v="599"/>
    <x v="3"/>
    <s v="DKK"/>
    <x v="656"/>
    <x v="236"/>
    <x v="0"/>
    <x v="1"/>
    <s v="theater/plays"/>
    <x v="3"/>
    <x v="3"/>
  </r>
  <r>
    <n v="721"/>
    <x v="706"/>
    <s v="Open-architected systematic intranet"/>
    <n v="123600"/>
    <n v="5429"/>
    <n v="4"/>
    <x v="3"/>
    <n v="60"/>
    <x v="600"/>
    <x v="1"/>
    <s v="USD"/>
    <x v="657"/>
    <x v="663"/>
    <x v="0"/>
    <x v="0"/>
    <s v="music/rock"/>
    <x v="1"/>
    <x v="1"/>
  </r>
  <r>
    <n v="722"/>
    <x v="707"/>
    <s v="Proactive 24hour frame"/>
    <n v="48500"/>
    <n v="75906"/>
    <n v="157"/>
    <x v="1"/>
    <n v="3036"/>
    <x v="372"/>
    <x v="1"/>
    <s v="USD"/>
    <x v="265"/>
    <x v="202"/>
    <x v="0"/>
    <x v="0"/>
    <s v="film &amp; video/documentary"/>
    <x v="4"/>
    <x v="4"/>
  </r>
  <r>
    <n v="723"/>
    <x v="708"/>
    <s v="Exclusive fresh-thinking model"/>
    <n v="4900"/>
    <n v="13250"/>
    <n v="270"/>
    <x v="1"/>
    <n v="144"/>
    <x v="601"/>
    <x v="2"/>
    <s v="AUD"/>
    <x v="658"/>
    <x v="664"/>
    <x v="0"/>
    <x v="0"/>
    <s v="theater/plays"/>
    <x v="3"/>
    <x v="3"/>
  </r>
  <r>
    <n v="724"/>
    <x v="709"/>
    <s v="Business-focused encompassing intranet"/>
    <n v="8400"/>
    <n v="11261"/>
    <n v="134"/>
    <x v="1"/>
    <n v="121"/>
    <x v="602"/>
    <x v="4"/>
    <s v="GBP"/>
    <x v="659"/>
    <x v="665"/>
    <x v="0"/>
    <x v="1"/>
    <s v="theater/plays"/>
    <x v="3"/>
    <x v="3"/>
  </r>
  <r>
    <n v="725"/>
    <x v="710"/>
    <s v="Optional 6thgeneration access"/>
    <n v="193200"/>
    <n v="97369"/>
    <n v="50"/>
    <x v="0"/>
    <n v="1596"/>
    <x v="478"/>
    <x v="1"/>
    <s v="USD"/>
    <x v="660"/>
    <x v="666"/>
    <x v="0"/>
    <x v="0"/>
    <s v="games/mobile games"/>
    <x v="6"/>
    <x v="20"/>
  </r>
  <r>
    <n v="726"/>
    <x v="711"/>
    <s v="Realigned web-enabled functionalities"/>
    <n v="54300"/>
    <n v="48227"/>
    <n v="89"/>
    <x v="3"/>
    <n v="524"/>
    <x v="603"/>
    <x v="1"/>
    <s v="USD"/>
    <x v="661"/>
    <x v="602"/>
    <x v="0"/>
    <x v="1"/>
    <s v="theater/plays"/>
    <x v="3"/>
    <x v="3"/>
  </r>
  <r>
    <n v="727"/>
    <x v="712"/>
    <s v="Enterprise-wide multimedia software"/>
    <n v="8900"/>
    <n v="14685"/>
    <n v="165"/>
    <x v="1"/>
    <n v="181"/>
    <x v="604"/>
    <x v="1"/>
    <s v="USD"/>
    <x v="4"/>
    <x v="667"/>
    <x v="0"/>
    <x v="0"/>
    <s v="technology/web"/>
    <x v="2"/>
    <x v="2"/>
  </r>
  <r>
    <n v="728"/>
    <x v="713"/>
    <s v="Versatile mission-critical knowledgebase"/>
    <n v="4200"/>
    <n v="735"/>
    <n v="18"/>
    <x v="0"/>
    <n v="10"/>
    <x v="605"/>
    <x v="1"/>
    <s v="USD"/>
    <x v="662"/>
    <x v="668"/>
    <x v="0"/>
    <x v="0"/>
    <s v="theater/plays"/>
    <x v="3"/>
    <x v="3"/>
  </r>
  <r>
    <n v="729"/>
    <x v="714"/>
    <s v="Multi-lateral object-oriented open system"/>
    <n v="5600"/>
    <n v="10397"/>
    <n v="186"/>
    <x v="1"/>
    <n v="122"/>
    <x v="527"/>
    <x v="1"/>
    <s v="USD"/>
    <x v="663"/>
    <x v="669"/>
    <x v="0"/>
    <x v="0"/>
    <s v="film &amp; video/drama"/>
    <x v="4"/>
    <x v="6"/>
  </r>
  <r>
    <n v="730"/>
    <x v="715"/>
    <s v="Visionary system-worthy attitude"/>
    <n v="28800"/>
    <n v="118847"/>
    <n v="413"/>
    <x v="1"/>
    <n v="1071"/>
    <x v="606"/>
    <x v="0"/>
    <s v="CAD"/>
    <x v="664"/>
    <x v="670"/>
    <x v="0"/>
    <x v="0"/>
    <s v="technology/wearables"/>
    <x v="2"/>
    <x v="8"/>
  </r>
  <r>
    <n v="731"/>
    <x v="716"/>
    <s v="Synergized content-based hierarchy"/>
    <n v="8000"/>
    <n v="7220"/>
    <n v="90"/>
    <x v="3"/>
    <n v="219"/>
    <x v="607"/>
    <x v="1"/>
    <s v="USD"/>
    <x v="665"/>
    <x v="601"/>
    <x v="0"/>
    <x v="0"/>
    <s v="technology/web"/>
    <x v="2"/>
    <x v="2"/>
  </r>
  <r>
    <n v="732"/>
    <x v="717"/>
    <s v="Business-focused 24hour access"/>
    <n v="117000"/>
    <n v="107622"/>
    <n v="92"/>
    <x v="0"/>
    <n v="1121"/>
    <x v="608"/>
    <x v="1"/>
    <s v="USD"/>
    <x v="666"/>
    <x v="671"/>
    <x v="0"/>
    <x v="1"/>
    <s v="music/rock"/>
    <x v="1"/>
    <x v="1"/>
  </r>
  <r>
    <n v="733"/>
    <x v="718"/>
    <s v="Automated hybrid orchestration"/>
    <n v="15800"/>
    <n v="83267"/>
    <n v="527"/>
    <x v="1"/>
    <n v="980"/>
    <x v="609"/>
    <x v="1"/>
    <s v="USD"/>
    <x v="43"/>
    <x v="672"/>
    <x v="0"/>
    <x v="0"/>
    <s v="music/metal"/>
    <x v="1"/>
    <x v="16"/>
  </r>
  <r>
    <n v="734"/>
    <x v="719"/>
    <s v="Exclusive 5thgeneration leverage"/>
    <n v="4200"/>
    <n v="13404"/>
    <n v="319"/>
    <x v="1"/>
    <n v="536"/>
    <x v="253"/>
    <x v="1"/>
    <s v="USD"/>
    <x v="667"/>
    <x v="673"/>
    <x v="0"/>
    <x v="1"/>
    <s v="theater/plays"/>
    <x v="3"/>
    <x v="3"/>
  </r>
  <r>
    <n v="735"/>
    <x v="720"/>
    <s v="Grass-roots zero administration alliance"/>
    <n v="37100"/>
    <n v="131404"/>
    <n v="354"/>
    <x v="1"/>
    <n v="1991"/>
    <x v="610"/>
    <x v="1"/>
    <s v="USD"/>
    <x v="668"/>
    <x v="674"/>
    <x v="0"/>
    <x v="0"/>
    <s v="photography/photography books"/>
    <x v="7"/>
    <x v="14"/>
  </r>
  <r>
    <n v="736"/>
    <x v="721"/>
    <s v="Proactive heuristic orchestration"/>
    <n v="7700"/>
    <n v="2533"/>
    <n v="33"/>
    <x v="3"/>
    <n v="29"/>
    <x v="611"/>
    <x v="1"/>
    <s v="USD"/>
    <x v="669"/>
    <x v="675"/>
    <x v="0"/>
    <x v="0"/>
    <s v="publishing/nonfiction"/>
    <x v="5"/>
    <x v="9"/>
  </r>
  <r>
    <n v="737"/>
    <x v="722"/>
    <s v="Function-based systematic Graphical User Interface"/>
    <n v="3700"/>
    <n v="5028"/>
    <n v="136"/>
    <x v="1"/>
    <n v="180"/>
    <x v="612"/>
    <x v="1"/>
    <s v="USD"/>
    <x v="670"/>
    <x v="676"/>
    <x v="0"/>
    <x v="0"/>
    <s v="music/indie rock"/>
    <x v="1"/>
    <x v="7"/>
  </r>
  <r>
    <n v="738"/>
    <x v="486"/>
    <s v="Extended zero administration software"/>
    <n v="74700"/>
    <n v="1557"/>
    <n v="2"/>
    <x v="0"/>
    <n v="15"/>
    <x v="613"/>
    <x v="1"/>
    <s v="USD"/>
    <x v="671"/>
    <x v="677"/>
    <x v="0"/>
    <x v="1"/>
    <s v="theater/plays"/>
    <x v="3"/>
    <x v="3"/>
  </r>
  <r>
    <n v="739"/>
    <x v="723"/>
    <s v="Multi-tiered discrete support"/>
    <n v="10000"/>
    <n v="6100"/>
    <n v="61"/>
    <x v="0"/>
    <n v="191"/>
    <x v="614"/>
    <x v="1"/>
    <s v="USD"/>
    <x v="672"/>
    <x v="678"/>
    <x v="0"/>
    <x v="0"/>
    <s v="music/indie rock"/>
    <x v="1"/>
    <x v="7"/>
  </r>
  <r>
    <n v="740"/>
    <x v="724"/>
    <s v="Phased system-worthy conglomeration"/>
    <n v="5300"/>
    <n v="1592"/>
    <n v="30"/>
    <x v="0"/>
    <n v="16"/>
    <x v="615"/>
    <x v="1"/>
    <s v="USD"/>
    <x v="673"/>
    <x v="679"/>
    <x v="0"/>
    <x v="0"/>
    <s v="theater/plays"/>
    <x v="3"/>
    <x v="3"/>
  </r>
  <r>
    <n v="741"/>
    <x v="287"/>
    <s v="Balanced mobile alliance"/>
    <n v="1200"/>
    <n v="14150"/>
    <n v="1179"/>
    <x v="1"/>
    <n v="130"/>
    <x v="616"/>
    <x v="1"/>
    <s v="USD"/>
    <x v="674"/>
    <x v="680"/>
    <x v="0"/>
    <x v="0"/>
    <s v="theater/plays"/>
    <x v="3"/>
    <x v="3"/>
  </r>
  <r>
    <n v="742"/>
    <x v="725"/>
    <s v="Reactive solution-oriented groupware"/>
    <n v="1200"/>
    <n v="13513"/>
    <n v="1126"/>
    <x v="1"/>
    <n v="122"/>
    <x v="86"/>
    <x v="1"/>
    <s v="USD"/>
    <x v="675"/>
    <x v="681"/>
    <x v="0"/>
    <x v="0"/>
    <s v="music/electric music"/>
    <x v="1"/>
    <x v="5"/>
  </r>
  <r>
    <n v="743"/>
    <x v="726"/>
    <s v="Exclusive bandwidth-monitored orchestration"/>
    <n v="3900"/>
    <n v="504"/>
    <n v="13"/>
    <x v="0"/>
    <n v="17"/>
    <x v="617"/>
    <x v="1"/>
    <s v="USD"/>
    <x v="676"/>
    <x v="682"/>
    <x v="0"/>
    <x v="1"/>
    <s v="theater/plays"/>
    <x v="3"/>
    <x v="3"/>
  </r>
  <r>
    <n v="744"/>
    <x v="727"/>
    <s v="Intuitive exuding initiative"/>
    <n v="2000"/>
    <n v="14240"/>
    <n v="712"/>
    <x v="1"/>
    <n v="140"/>
    <x v="618"/>
    <x v="1"/>
    <s v="USD"/>
    <x v="342"/>
    <x v="683"/>
    <x v="0"/>
    <x v="1"/>
    <s v="theater/plays"/>
    <x v="3"/>
    <x v="3"/>
  </r>
  <r>
    <n v="745"/>
    <x v="728"/>
    <s v="Streamlined needs-based knowledge user"/>
    <n v="6900"/>
    <n v="2091"/>
    <n v="30"/>
    <x v="0"/>
    <n v="34"/>
    <x v="619"/>
    <x v="1"/>
    <s v="USD"/>
    <x v="677"/>
    <x v="684"/>
    <x v="0"/>
    <x v="0"/>
    <s v="technology/wearables"/>
    <x v="2"/>
    <x v="8"/>
  </r>
  <r>
    <n v="746"/>
    <x v="729"/>
    <s v="Automated system-worthy structure"/>
    <n v="55800"/>
    <n v="118580"/>
    <n v="213"/>
    <x v="1"/>
    <n v="3388"/>
    <x v="33"/>
    <x v="1"/>
    <s v="USD"/>
    <x v="678"/>
    <x v="685"/>
    <x v="0"/>
    <x v="0"/>
    <s v="technology/web"/>
    <x v="2"/>
    <x v="2"/>
  </r>
  <r>
    <n v="747"/>
    <x v="730"/>
    <s v="Secured clear-thinking intranet"/>
    <n v="4900"/>
    <n v="11214"/>
    <n v="229"/>
    <x v="1"/>
    <n v="280"/>
    <x v="620"/>
    <x v="1"/>
    <s v="USD"/>
    <x v="679"/>
    <x v="488"/>
    <x v="0"/>
    <x v="0"/>
    <s v="theater/plays"/>
    <x v="3"/>
    <x v="3"/>
  </r>
  <r>
    <n v="748"/>
    <x v="731"/>
    <s v="Cloned actuating architecture"/>
    <n v="194900"/>
    <n v="68137"/>
    <n v="35"/>
    <x v="3"/>
    <n v="614"/>
    <x v="606"/>
    <x v="1"/>
    <s v="USD"/>
    <x v="680"/>
    <x v="686"/>
    <x v="0"/>
    <x v="1"/>
    <s v="film &amp; video/animation"/>
    <x v="4"/>
    <x v="10"/>
  </r>
  <r>
    <n v="749"/>
    <x v="732"/>
    <s v="Down-sized needs-based task-force"/>
    <n v="8600"/>
    <n v="13527"/>
    <n v="157"/>
    <x v="1"/>
    <n v="366"/>
    <x v="621"/>
    <x v="6"/>
    <s v="EUR"/>
    <x v="681"/>
    <x v="687"/>
    <x v="0"/>
    <x v="1"/>
    <s v="technology/wearables"/>
    <x v="2"/>
    <x v="8"/>
  </r>
  <r>
    <n v="750"/>
    <x v="733"/>
    <s v="Extended responsive Internet solution"/>
    <n v="100"/>
    <n v="1"/>
    <n v="1"/>
    <x v="0"/>
    <n v="1"/>
    <x v="98"/>
    <x v="4"/>
    <s v="GBP"/>
    <x v="682"/>
    <x v="688"/>
    <x v="0"/>
    <x v="0"/>
    <s v="music/electric music"/>
    <x v="1"/>
    <x v="5"/>
  </r>
  <r>
    <n v="751"/>
    <x v="734"/>
    <s v="Universal value-added moderator"/>
    <n v="3600"/>
    <n v="8363"/>
    <n v="232"/>
    <x v="1"/>
    <n v="270"/>
    <x v="622"/>
    <x v="1"/>
    <s v="USD"/>
    <x v="683"/>
    <x v="689"/>
    <x v="1"/>
    <x v="1"/>
    <s v="publishing/nonfiction"/>
    <x v="5"/>
    <x v="9"/>
  </r>
  <r>
    <n v="752"/>
    <x v="735"/>
    <s v="Sharable motivating emulation"/>
    <n v="5800"/>
    <n v="5362"/>
    <n v="92"/>
    <x v="3"/>
    <n v="114"/>
    <x v="307"/>
    <x v="1"/>
    <s v="USD"/>
    <x v="684"/>
    <x v="690"/>
    <x v="0"/>
    <x v="1"/>
    <s v="theater/plays"/>
    <x v="3"/>
    <x v="3"/>
  </r>
  <r>
    <n v="753"/>
    <x v="736"/>
    <s v="Networked web-enabled product"/>
    <n v="4700"/>
    <n v="12065"/>
    <n v="257"/>
    <x v="1"/>
    <n v="137"/>
    <x v="623"/>
    <x v="1"/>
    <s v="USD"/>
    <x v="674"/>
    <x v="691"/>
    <x v="0"/>
    <x v="0"/>
    <s v="photography/photography books"/>
    <x v="7"/>
    <x v="14"/>
  </r>
  <r>
    <n v="754"/>
    <x v="737"/>
    <s v="Advanced dedicated encoding"/>
    <n v="70400"/>
    <n v="118603"/>
    <n v="168"/>
    <x v="1"/>
    <n v="3205"/>
    <x v="624"/>
    <x v="1"/>
    <s v="USD"/>
    <x v="685"/>
    <x v="424"/>
    <x v="0"/>
    <x v="0"/>
    <s v="theater/plays"/>
    <x v="3"/>
    <x v="3"/>
  </r>
  <r>
    <n v="755"/>
    <x v="738"/>
    <s v="Stand-alone multi-state project"/>
    <n v="4500"/>
    <n v="7496"/>
    <n v="167"/>
    <x v="1"/>
    <n v="288"/>
    <x v="625"/>
    <x v="3"/>
    <s v="DKK"/>
    <x v="605"/>
    <x v="231"/>
    <x v="0"/>
    <x v="1"/>
    <s v="theater/plays"/>
    <x v="3"/>
    <x v="3"/>
  </r>
  <r>
    <n v="756"/>
    <x v="739"/>
    <s v="Customizable bi-directional monitoring"/>
    <n v="1300"/>
    <n v="10037"/>
    <n v="772"/>
    <x v="1"/>
    <n v="148"/>
    <x v="626"/>
    <x v="1"/>
    <s v="USD"/>
    <x v="686"/>
    <x v="692"/>
    <x v="0"/>
    <x v="0"/>
    <s v="theater/plays"/>
    <x v="3"/>
    <x v="3"/>
  </r>
  <r>
    <n v="757"/>
    <x v="740"/>
    <s v="Profit-focused motivating function"/>
    <n v="1400"/>
    <n v="5696"/>
    <n v="407"/>
    <x v="1"/>
    <n v="114"/>
    <x v="627"/>
    <x v="1"/>
    <s v="USD"/>
    <x v="687"/>
    <x v="693"/>
    <x v="0"/>
    <x v="0"/>
    <s v="film &amp; video/drama"/>
    <x v="4"/>
    <x v="6"/>
  </r>
  <r>
    <n v="758"/>
    <x v="741"/>
    <s v="Proactive systemic firmware"/>
    <n v="29600"/>
    <n v="167005"/>
    <n v="564"/>
    <x v="1"/>
    <n v="1518"/>
    <x v="628"/>
    <x v="0"/>
    <s v="CAD"/>
    <x v="688"/>
    <x v="694"/>
    <x v="0"/>
    <x v="0"/>
    <s v="music/rock"/>
    <x v="1"/>
    <x v="1"/>
  </r>
  <r>
    <n v="759"/>
    <x v="742"/>
    <s v="Grass-roots upward-trending installation"/>
    <n v="167500"/>
    <n v="114615"/>
    <n v="68"/>
    <x v="0"/>
    <n v="1274"/>
    <x v="629"/>
    <x v="1"/>
    <s v="USD"/>
    <x v="689"/>
    <x v="236"/>
    <x v="0"/>
    <x v="0"/>
    <s v="music/electric music"/>
    <x v="1"/>
    <x v="5"/>
  </r>
  <r>
    <n v="760"/>
    <x v="743"/>
    <s v="Virtual heuristic hub"/>
    <n v="48300"/>
    <n v="16592"/>
    <n v="34"/>
    <x v="0"/>
    <n v="210"/>
    <x v="630"/>
    <x v="6"/>
    <s v="EUR"/>
    <x v="690"/>
    <x v="695"/>
    <x v="0"/>
    <x v="1"/>
    <s v="games/video games"/>
    <x v="6"/>
    <x v="11"/>
  </r>
  <r>
    <n v="761"/>
    <x v="744"/>
    <s v="Customizable leadingedge model"/>
    <n v="2200"/>
    <n v="14420"/>
    <n v="655"/>
    <x v="1"/>
    <n v="166"/>
    <x v="631"/>
    <x v="1"/>
    <s v="USD"/>
    <x v="691"/>
    <x v="696"/>
    <x v="0"/>
    <x v="0"/>
    <s v="music/rock"/>
    <x v="1"/>
    <x v="1"/>
  </r>
  <r>
    <n v="762"/>
    <x v="307"/>
    <s v="Upgradable uniform service-desk"/>
    <n v="3500"/>
    <n v="6204"/>
    <n v="177"/>
    <x v="1"/>
    <n v="100"/>
    <x v="470"/>
    <x v="2"/>
    <s v="AUD"/>
    <x v="692"/>
    <x v="697"/>
    <x v="0"/>
    <x v="0"/>
    <s v="music/jazz"/>
    <x v="1"/>
    <x v="17"/>
  </r>
  <r>
    <n v="763"/>
    <x v="745"/>
    <s v="Inverse client-driven product"/>
    <n v="5600"/>
    <n v="6338"/>
    <n v="113"/>
    <x v="1"/>
    <n v="235"/>
    <x v="632"/>
    <x v="1"/>
    <s v="USD"/>
    <x v="693"/>
    <x v="698"/>
    <x v="0"/>
    <x v="1"/>
    <s v="theater/plays"/>
    <x v="3"/>
    <x v="3"/>
  </r>
  <r>
    <n v="764"/>
    <x v="746"/>
    <s v="Managed bandwidth-monitored system engine"/>
    <n v="1100"/>
    <n v="8010"/>
    <n v="728"/>
    <x v="1"/>
    <n v="148"/>
    <x v="486"/>
    <x v="1"/>
    <s v="USD"/>
    <x v="694"/>
    <x v="699"/>
    <x v="0"/>
    <x v="0"/>
    <s v="music/rock"/>
    <x v="1"/>
    <x v="1"/>
  </r>
  <r>
    <n v="765"/>
    <x v="747"/>
    <s v="Advanced transitional help-desk"/>
    <n v="3900"/>
    <n v="8125"/>
    <n v="208"/>
    <x v="1"/>
    <n v="198"/>
    <x v="633"/>
    <x v="1"/>
    <s v="USD"/>
    <x v="695"/>
    <x v="489"/>
    <x v="1"/>
    <x v="1"/>
    <s v="music/indie rock"/>
    <x v="1"/>
    <x v="7"/>
  </r>
  <r>
    <n v="766"/>
    <x v="748"/>
    <s v="De-engineered disintermediate encryption"/>
    <n v="43800"/>
    <n v="13653"/>
    <n v="31"/>
    <x v="0"/>
    <n v="248"/>
    <x v="634"/>
    <x v="2"/>
    <s v="AUD"/>
    <x v="123"/>
    <x v="512"/>
    <x v="0"/>
    <x v="0"/>
    <s v="film &amp; video/science fiction"/>
    <x v="4"/>
    <x v="22"/>
  </r>
  <r>
    <n v="767"/>
    <x v="749"/>
    <s v="Upgradable attitude-oriented project"/>
    <n v="97200"/>
    <n v="55372"/>
    <n v="57"/>
    <x v="0"/>
    <n v="513"/>
    <x v="635"/>
    <x v="1"/>
    <s v="USD"/>
    <x v="696"/>
    <x v="700"/>
    <x v="0"/>
    <x v="0"/>
    <s v="publishing/translations"/>
    <x v="5"/>
    <x v="18"/>
  </r>
  <r>
    <n v="768"/>
    <x v="750"/>
    <s v="Fundamental zero tolerance alliance"/>
    <n v="4800"/>
    <n v="11088"/>
    <n v="231"/>
    <x v="1"/>
    <n v="150"/>
    <x v="636"/>
    <x v="1"/>
    <s v="USD"/>
    <x v="626"/>
    <x v="701"/>
    <x v="0"/>
    <x v="0"/>
    <s v="theater/plays"/>
    <x v="3"/>
    <x v="3"/>
  </r>
  <r>
    <n v="769"/>
    <x v="751"/>
    <s v="Devolved 24hour forecast"/>
    <n v="125600"/>
    <n v="109106"/>
    <n v="87"/>
    <x v="0"/>
    <n v="3410"/>
    <x v="637"/>
    <x v="1"/>
    <s v="USD"/>
    <x v="697"/>
    <x v="340"/>
    <x v="0"/>
    <x v="0"/>
    <s v="games/video games"/>
    <x v="6"/>
    <x v="11"/>
  </r>
  <r>
    <n v="770"/>
    <x v="752"/>
    <s v="User-centric attitude-oriented intranet"/>
    <n v="4300"/>
    <n v="11642"/>
    <n v="271"/>
    <x v="1"/>
    <n v="216"/>
    <x v="638"/>
    <x v="6"/>
    <s v="EUR"/>
    <x v="698"/>
    <x v="702"/>
    <x v="0"/>
    <x v="1"/>
    <s v="theater/plays"/>
    <x v="3"/>
    <x v="3"/>
  </r>
  <r>
    <n v="771"/>
    <x v="753"/>
    <s v="Self-enabling 5thgeneration paradigm"/>
    <n v="5600"/>
    <n v="2769"/>
    <n v="49"/>
    <x v="3"/>
    <n v="26"/>
    <x v="639"/>
    <x v="1"/>
    <s v="USD"/>
    <x v="699"/>
    <x v="703"/>
    <x v="0"/>
    <x v="0"/>
    <s v="theater/plays"/>
    <x v="3"/>
    <x v="3"/>
  </r>
  <r>
    <n v="772"/>
    <x v="754"/>
    <s v="Persistent 3rdgeneration moratorium"/>
    <n v="149600"/>
    <n v="169586"/>
    <n v="113"/>
    <x v="1"/>
    <n v="5139"/>
    <x v="640"/>
    <x v="1"/>
    <s v="USD"/>
    <x v="700"/>
    <x v="704"/>
    <x v="0"/>
    <x v="0"/>
    <s v="music/indie rock"/>
    <x v="1"/>
    <x v="7"/>
  </r>
  <r>
    <n v="773"/>
    <x v="755"/>
    <s v="Cross-platform empowering project"/>
    <n v="53100"/>
    <n v="101185"/>
    <n v="191"/>
    <x v="1"/>
    <n v="2353"/>
    <x v="194"/>
    <x v="1"/>
    <s v="USD"/>
    <x v="701"/>
    <x v="705"/>
    <x v="0"/>
    <x v="0"/>
    <s v="theater/plays"/>
    <x v="3"/>
    <x v="3"/>
  </r>
  <r>
    <n v="774"/>
    <x v="756"/>
    <s v="Polarized user-facing interface"/>
    <n v="5000"/>
    <n v="6775"/>
    <n v="136"/>
    <x v="1"/>
    <n v="78"/>
    <x v="641"/>
    <x v="6"/>
    <s v="EUR"/>
    <x v="702"/>
    <x v="706"/>
    <x v="0"/>
    <x v="0"/>
    <s v="technology/web"/>
    <x v="2"/>
    <x v="2"/>
  </r>
  <r>
    <n v="775"/>
    <x v="757"/>
    <s v="Customer-focused non-volatile framework"/>
    <n v="9400"/>
    <n v="968"/>
    <n v="10"/>
    <x v="0"/>
    <n v="10"/>
    <x v="642"/>
    <x v="1"/>
    <s v="USD"/>
    <x v="703"/>
    <x v="707"/>
    <x v="0"/>
    <x v="0"/>
    <s v="music/rock"/>
    <x v="1"/>
    <x v="1"/>
  </r>
  <r>
    <n v="776"/>
    <x v="758"/>
    <s v="Synchronized multimedia frame"/>
    <n v="110800"/>
    <n v="72623"/>
    <n v="66"/>
    <x v="0"/>
    <n v="2201"/>
    <x v="640"/>
    <x v="1"/>
    <s v="USD"/>
    <x v="704"/>
    <x v="708"/>
    <x v="0"/>
    <x v="0"/>
    <s v="theater/plays"/>
    <x v="3"/>
    <x v="3"/>
  </r>
  <r>
    <n v="777"/>
    <x v="759"/>
    <s v="Open-architected stable algorithm"/>
    <n v="93800"/>
    <n v="45987"/>
    <n v="49"/>
    <x v="0"/>
    <n v="676"/>
    <x v="643"/>
    <x v="1"/>
    <s v="USD"/>
    <x v="431"/>
    <x v="709"/>
    <x v="0"/>
    <x v="0"/>
    <s v="theater/plays"/>
    <x v="3"/>
    <x v="3"/>
  </r>
  <r>
    <n v="778"/>
    <x v="760"/>
    <s v="Cross-platform optimizing website"/>
    <n v="1300"/>
    <n v="10243"/>
    <n v="788"/>
    <x v="1"/>
    <n v="174"/>
    <x v="644"/>
    <x v="5"/>
    <s v="CHF"/>
    <x v="705"/>
    <x v="710"/>
    <x v="0"/>
    <x v="0"/>
    <s v="film &amp; video/animation"/>
    <x v="4"/>
    <x v="10"/>
  </r>
  <r>
    <n v="779"/>
    <x v="761"/>
    <s v="Public-key actuating projection"/>
    <n v="108700"/>
    <n v="87293"/>
    <n v="80"/>
    <x v="0"/>
    <n v="831"/>
    <x v="13"/>
    <x v="1"/>
    <s v="USD"/>
    <x v="706"/>
    <x v="711"/>
    <x v="0"/>
    <x v="1"/>
    <s v="theater/plays"/>
    <x v="3"/>
    <x v="3"/>
  </r>
  <r>
    <n v="780"/>
    <x v="762"/>
    <s v="Implemented intangible instruction set"/>
    <n v="5100"/>
    <n v="5421"/>
    <n v="106"/>
    <x v="1"/>
    <n v="164"/>
    <x v="645"/>
    <x v="1"/>
    <s v="USD"/>
    <x v="707"/>
    <x v="712"/>
    <x v="0"/>
    <x v="1"/>
    <s v="film &amp; video/drama"/>
    <x v="4"/>
    <x v="6"/>
  </r>
  <r>
    <n v="781"/>
    <x v="763"/>
    <s v="Cross-group interactive architecture"/>
    <n v="8700"/>
    <n v="4414"/>
    <n v="51"/>
    <x v="3"/>
    <n v="56"/>
    <x v="646"/>
    <x v="5"/>
    <s v="CHF"/>
    <x v="708"/>
    <x v="70"/>
    <x v="0"/>
    <x v="0"/>
    <s v="theater/plays"/>
    <x v="3"/>
    <x v="3"/>
  </r>
  <r>
    <n v="782"/>
    <x v="764"/>
    <s v="Centralized asymmetric framework"/>
    <n v="5100"/>
    <n v="10981"/>
    <n v="215"/>
    <x v="1"/>
    <n v="161"/>
    <x v="647"/>
    <x v="1"/>
    <s v="USD"/>
    <x v="709"/>
    <x v="713"/>
    <x v="0"/>
    <x v="1"/>
    <s v="film &amp; video/animation"/>
    <x v="4"/>
    <x v="10"/>
  </r>
  <r>
    <n v="783"/>
    <x v="765"/>
    <s v="Down-sized systematic utilization"/>
    <n v="7400"/>
    <n v="10451"/>
    <n v="141"/>
    <x v="1"/>
    <n v="138"/>
    <x v="523"/>
    <x v="1"/>
    <s v="USD"/>
    <x v="710"/>
    <x v="714"/>
    <x v="0"/>
    <x v="0"/>
    <s v="music/rock"/>
    <x v="1"/>
    <x v="1"/>
  </r>
  <r>
    <n v="784"/>
    <x v="766"/>
    <s v="Profound fault-tolerant model"/>
    <n v="88900"/>
    <n v="102535"/>
    <n v="115"/>
    <x v="1"/>
    <n v="3308"/>
    <x v="8"/>
    <x v="1"/>
    <s v="USD"/>
    <x v="711"/>
    <x v="715"/>
    <x v="0"/>
    <x v="0"/>
    <s v="technology/web"/>
    <x v="2"/>
    <x v="2"/>
  </r>
  <r>
    <n v="785"/>
    <x v="767"/>
    <s v="Multi-channeled bi-directional moratorium"/>
    <n v="6700"/>
    <n v="12939"/>
    <n v="193"/>
    <x v="1"/>
    <n v="127"/>
    <x v="648"/>
    <x v="2"/>
    <s v="AUD"/>
    <x v="157"/>
    <x v="716"/>
    <x v="0"/>
    <x v="1"/>
    <s v="film &amp; video/animation"/>
    <x v="4"/>
    <x v="10"/>
  </r>
  <r>
    <n v="786"/>
    <x v="768"/>
    <s v="Object-based content-based ability"/>
    <n v="1500"/>
    <n v="10946"/>
    <n v="730"/>
    <x v="1"/>
    <n v="207"/>
    <x v="649"/>
    <x v="6"/>
    <s v="EUR"/>
    <x v="630"/>
    <x v="717"/>
    <x v="0"/>
    <x v="1"/>
    <s v="music/jazz"/>
    <x v="1"/>
    <x v="17"/>
  </r>
  <r>
    <n v="787"/>
    <x v="769"/>
    <s v="Progressive coherent secured line"/>
    <n v="61200"/>
    <n v="60994"/>
    <n v="100"/>
    <x v="0"/>
    <n v="859"/>
    <x v="150"/>
    <x v="0"/>
    <s v="CAD"/>
    <x v="712"/>
    <x v="718"/>
    <x v="0"/>
    <x v="0"/>
    <s v="music/rock"/>
    <x v="1"/>
    <x v="1"/>
  </r>
  <r>
    <n v="788"/>
    <x v="770"/>
    <s v="Synchronized directional capability"/>
    <n v="3600"/>
    <n v="3174"/>
    <n v="88"/>
    <x v="2"/>
    <n v="31"/>
    <x v="650"/>
    <x v="1"/>
    <s v="USD"/>
    <x v="93"/>
    <x v="719"/>
    <x v="0"/>
    <x v="0"/>
    <s v="film &amp; video/animation"/>
    <x v="4"/>
    <x v="10"/>
  </r>
  <r>
    <n v="789"/>
    <x v="771"/>
    <s v="Cross-platform composite migration"/>
    <n v="9000"/>
    <n v="3351"/>
    <n v="37"/>
    <x v="0"/>
    <n v="45"/>
    <x v="651"/>
    <x v="1"/>
    <s v="USD"/>
    <x v="713"/>
    <x v="115"/>
    <x v="0"/>
    <x v="0"/>
    <s v="theater/plays"/>
    <x v="3"/>
    <x v="3"/>
  </r>
  <r>
    <n v="790"/>
    <x v="772"/>
    <s v="Operative local pricing structure"/>
    <n v="185900"/>
    <n v="56774"/>
    <n v="31"/>
    <x v="3"/>
    <n v="1113"/>
    <x v="652"/>
    <x v="1"/>
    <s v="USD"/>
    <x v="714"/>
    <x v="720"/>
    <x v="0"/>
    <x v="0"/>
    <s v="theater/plays"/>
    <x v="3"/>
    <x v="3"/>
  </r>
  <r>
    <n v="791"/>
    <x v="773"/>
    <s v="Optional web-enabled extranet"/>
    <n v="2100"/>
    <n v="540"/>
    <n v="26"/>
    <x v="0"/>
    <n v="6"/>
    <x v="594"/>
    <x v="1"/>
    <s v="USD"/>
    <x v="715"/>
    <x v="721"/>
    <x v="0"/>
    <x v="0"/>
    <s v="food/food trucks"/>
    <x v="0"/>
    <x v="0"/>
  </r>
  <r>
    <n v="792"/>
    <x v="774"/>
    <s v="Reduced 6thgeneration intranet"/>
    <n v="2000"/>
    <n v="680"/>
    <n v="34"/>
    <x v="0"/>
    <n v="7"/>
    <x v="653"/>
    <x v="1"/>
    <s v="USD"/>
    <x v="716"/>
    <x v="722"/>
    <x v="0"/>
    <x v="1"/>
    <s v="theater/plays"/>
    <x v="3"/>
    <x v="3"/>
  </r>
  <r>
    <n v="793"/>
    <x v="775"/>
    <s v="Networked disintermediate leverage"/>
    <n v="1100"/>
    <n v="13045"/>
    <n v="1186"/>
    <x v="1"/>
    <n v="181"/>
    <x v="654"/>
    <x v="5"/>
    <s v="CHF"/>
    <x v="448"/>
    <x v="451"/>
    <x v="0"/>
    <x v="0"/>
    <s v="publishing/nonfiction"/>
    <x v="5"/>
    <x v="9"/>
  </r>
  <r>
    <n v="794"/>
    <x v="776"/>
    <s v="Optional optimal website"/>
    <n v="6600"/>
    <n v="8276"/>
    <n v="125"/>
    <x v="1"/>
    <n v="110"/>
    <x v="655"/>
    <x v="1"/>
    <s v="USD"/>
    <x v="717"/>
    <x v="642"/>
    <x v="0"/>
    <x v="0"/>
    <s v="music/rock"/>
    <x v="1"/>
    <x v="1"/>
  </r>
  <r>
    <n v="795"/>
    <x v="777"/>
    <s v="Stand-alone asynchronous functionalities"/>
    <n v="7100"/>
    <n v="1022"/>
    <n v="14"/>
    <x v="0"/>
    <n v="31"/>
    <x v="607"/>
    <x v="1"/>
    <s v="USD"/>
    <x v="718"/>
    <x v="723"/>
    <x v="0"/>
    <x v="0"/>
    <s v="film &amp; video/drama"/>
    <x v="4"/>
    <x v="6"/>
  </r>
  <r>
    <n v="796"/>
    <x v="778"/>
    <s v="Profound full-range open system"/>
    <n v="7800"/>
    <n v="4275"/>
    <n v="55"/>
    <x v="0"/>
    <n v="78"/>
    <x v="656"/>
    <x v="1"/>
    <s v="USD"/>
    <x v="719"/>
    <x v="724"/>
    <x v="0"/>
    <x v="1"/>
    <s v="games/mobile games"/>
    <x v="6"/>
    <x v="20"/>
  </r>
  <r>
    <n v="797"/>
    <x v="779"/>
    <s v="Optional tangible utilization"/>
    <n v="7600"/>
    <n v="8332"/>
    <n v="110"/>
    <x v="1"/>
    <n v="185"/>
    <x v="657"/>
    <x v="1"/>
    <s v="USD"/>
    <x v="720"/>
    <x v="725"/>
    <x v="0"/>
    <x v="0"/>
    <s v="technology/web"/>
    <x v="2"/>
    <x v="2"/>
  </r>
  <r>
    <n v="798"/>
    <x v="780"/>
    <s v="Seamless maximized product"/>
    <n v="3400"/>
    <n v="6408"/>
    <n v="188"/>
    <x v="1"/>
    <n v="121"/>
    <x v="658"/>
    <x v="1"/>
    <s v="USD"/>
    <x v="721"/>
    <x v="726"/>
    <x v="0"/>
    <x v="1"/>
    <s v="theater/plays"/>
    <x v="3"/>
    <x v="3"/>
  </r>
  <r>
    <n v="799"/>
    <x v="781"/>
    <s v="Devolved tertiary time-frame"/>
    <n v="84500"/>
    <n v="73522"/>
    <n v="87"/>
    <x v="0"/>
    <n v="1225"/>
    <x v="659"/>
    <x v="4"/>
    <s v="GBP"/>
    <x v="722"/>
    <x v="727"/>
    <x v="0"/>
    <x v="0"/>
    <s v="theater/plays"/>
    <x v="3"/>
    <x v="3"/>
  </r>
  <r>
    <n v="800"/>
    <x v="782"/>
    <s v="Centralized regional function"/>
    <n v="100"/>
    <n v="1"/>
    <n v="1"/>
    <x v="0"/>
    <n v="1"/>
    <x v="98"/>
    <x v="5"/>
    <s v="CHF"/>
    <x v="139"/>
    <x v="560"/>
    <x v="0"/>
    <x v="0"/>
    <s v="music/rock"/>
    <x v="1"/>
    <x v="1"/>
  </r>
  <r>
    <n v="801"/>
    <x v="783"/>
    <s v="User-friendly high-level initiative"/>
    <n v="2300"/>
    <n v="4667"/>
    <n v="203"/>
    <x v="1"/>
    <n v="106"/>
    <x v="660"/>
    <x v="1"/>
    <s v="USD"/>
    <x v="723"/>
    <x v="728"/>
    <x v="0"/>
    <x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x v="661"/>
    <x v="1"/>
    <s v="USD"/>
    <x v="704"/>
    <x v="339"/>
    <x v="0"/>
    <x v="0"/>
    <s v="photography/photography books"/>
    <x v="7"/>
    <x v="14"/>
  </r>
  <r>
    <n v="803"/>
    <x v="785"/>
    <s v="Stand-alone background customer loyalty"/>
    <n v="6100"/>
    <n v="6527"/>
    <n v="107"/>
    <x v="1"/>
    <n v="233"/>
    <x v="662"/>
    <x v="1"/>
    <s v="USD"/>
    <x v="724"/>
    <x v="35"/>
    <x v="0"/>
    <x v="0"/>
    <s v="theater/plays"/>
    <x v="3"/>
    <x v="3"/>
  </r>
  <r>
    <n v="804"/>
    <x v="786"/>
    <s v="Business-focused discrete software"/>
    <n v="2600"/>
    <n v="6987"/>
    <n v="269"/>
    <x v="1"/>
    <n v="218"/>
    <x v="663"/>
    <x v="1"/>
    <s v="USD"/>
    <x v="725"/>
    <x v="729"/>
    <x v="0"/>
    <x v="0"/>
    <s v="music/rock"/>
    <x v="1"/>
    <x v="1"/>
  </r>
  <r>
    <n v="805"/>
    <x v="787"/>
    <s v="Advanced intermediate Graphic Interface"/>
    <n v="9700"/>
    <n v="4932"/>
    <n v="51"/>
    <x v="0"/>
    <n v="67"/>
    <x v="664"/>
    <x v="2"/>
    <s v="AUD"/>
    <x v="660"/>
    <x v="241"/>
    <x v="0"/>
    <x v="0"/>
    <s v="film &amp; video/documentary"/>
    <x v="4"/>
    <x v="4"/>
  </r>
  <r>
    <n v="806"/>
    <x v="788"/>
    <s v="Adaptive holistic hub"/>
    <n v="700"/>
    <n v="8262"/>
    <n v="1180"/>
    <x v="1"/>
    <n v="76"/>
    <x v="665"/>
    <x v="1"/>
    <s v="USD"/>
    <x v="726"/>
    <x v="730"/>
    <x v="0"/>
    <x v="1"/>
    <s v="film &amp; video/drama"/>
    <x v="4"/>
    <x v="6"/>
  </r>
  <r>
    <n v="807"/>
    <x v="789"/>
    <s v="Automated uniform concept"/>
    <n v="700"/>
    <n v="1848"/>
    <n v="264"/>
    <x v="1"/>
    <n v="43"/>
    <x v="666"/>
    <x v="1"/>
    <s v="USD"/>
    <x v="727"/>
    <x v="322"/>
    <x v="0"/>
    <x v="1"/>
    <s v="theater/plays"/>
    <x v="3"/>
    <x v="3"/>
  </r>
  <r>
    <n v="808"/>
    <x v="790"/>
    <s v="Enhanced regional flexibility"/>
    <n v="5200"/>
    <n v="1583"/>
    <n v="30"/>
    <x v="0"/>
    <n v="19"/>
    <x v="667"/>
    <x v="1"/>
    <s v="USD"/>
    <x v="728"/>
    <x v="731"/>
    <x v="0"/>
    <x v="0"/>
    <s v="food/food trucks"/>
    <x v="0"/>
    <x v="0"/>
  </r>
  <r>
    <n v="809"/>
    <x v="764"/>
    <s v="Public-key bottom-line algorithm"/>
    <n v="140800"/>
    <n v="88536"/>
    <n v="63"/>
    <x v="0"/>
    <n v="2108"/>
    <x v="162"/>
    <x v="5"/>
    <s v="CHF"/>
    <x v="729"/>
    <x v="732"/>
    <x v="0"/>
    <x v="0"/>
    <s v="film &amp; video/documentary"/>
    <x v="4"/>
    <x v="4"/>
  </r>
  <r>
    <n v="810"/>
    <x v="791"/>
    <s v="Multi-layered intangible instruction set"/>
    <n v="6400"/>
    <n v="12360"/>
    <n v="193"/>
    <x v="1"/>
    <n v="221"/>
    <x v="668"/>
    <x v="1"/>
    <s v="USD"/>
    <x v="730"/>
    <x v="157"/>
    <x v="0"/>
    <x v="1"/>
    <s v="theater/plays"/>
    <x v="3"/>
    <x v="3"/>
  </r>
  <r>
    <n v="811"/>
    <x v="792"/>
    <s v="Fundamental methodical emulation"/>
    <n v="92500"/>
    <n v="71320"/>
    <n v="77"/>
    <x v="0"/>
    <n v="679"/>
    <x v="669"/>
    <x v="1"/>
    <s v="USD"/>
    <x v="731"/>
    <x v="733"/>
    <x v="0"/>
    <x v="1"/>
    <s v="games/video games"/>
    <x v="6"/>
    <x v="11"/>
  </r>
  <r>
    <n v="812"/>
    <x v="793"/>
    <s v="Expanded value-added hardware"/>
    <n v="59700"/>
    <n v="134640"/>
    <n v="226"/>
    <x v="1"/>
    <n v="2805"/>
    <x v="77"/>
    <x v="0"/>
    <s v="CAD"/>
    <x v="78"/>
    <x v="734"/>
    <x v="0"/>
    <x v="0"/>
    <s v="publishing/nonfiction"/>
    <x v="5"/>
    <x v="9"/>
  </r>
  <r>
    <n v="813"/>
    <x v="794"/>
    <s v="Diverse high-level attitude"/>
    <n v="3200"/>
    <n v="7661"/>
    <n v="239"/>
    <x v="1"/>
    <n v="68"/>
    <x v="670"/>
    <x v="1"/>
    <s v="USD"/>
    <x v="732"/>
    <x v="735"/>
    <x v="0"/>
    <x v="0"/>
    <s v="games/video games"/>
    <x v="6"/>
    <x v="11"/>
  </r>
  <r>
    <n v="814"/>
    <x v="795"/>
    <s v="Visionary 24hour analyzer"/>
    <n v="3200"/>
    <n v="2950"/>
    <n v="92"/>
    <x v="0"/>
    <n v="36"/>
    <x v="671"/>
    <x v="3"/>
    <s v="DKK"/>
    <x v="733"/>
    <x v="736"/>
    <x v="0"/>
    <x v="1"/>
    <s v="music/rock"/>
    <x v="1"/>
    <x v="1"/>
  </r>
  <r>
    <n v="815"/>
    <x v="796"/>
    <s v="Centralized bandwidth-monitored leverage"/>
    <n v="9000"/>
    <n v="11721"/>
    <n v="130"/>
    <x v="1"/>
    <n v="183"/>
    <x v="672"/>
    <x v="0"/>
    <s v="CAD"/>
    <x v="734"/>
    <x v="737"/>
    <x v="0"/>
    <x v="0"/>
    <s v="music/rock"/>
    <x v="1"/>
    <x v="1"/>
  </r>
  <r>
    <n v="816"/>
    <x v="797"/>
    <s v="Ergonomic mission-critical moratorium"/>
    <n v="2300"/>
    <n v="14150"/>
    <n v="615"/>
    <x v="1"/>
    <n v="133"/>
    <x v="673"/>
    <x v="1"/>
    <s v="USD"/>
    <x v="406"/>
    <x v="738"/>
    <x v="1"/>
    <x v="1"/>
    <s v="theater/plays"/>
    <x v="3"/>
    <x v="3"/>
  </r>
  <r>
    <n v="817"/>
    <x v="798"/>
    <s v="Front-line intermediate moderator"/>
    <n v="51300"/>
    <n v="189192"/>
    <n v="369"/>
    <x v="1"/>
    <n v="2489"/>
    <x v="555"/>
    <x v="6"/>
    <s v="EUR"/>
    <x v="735"/>
    <x v="739"/>
    <x v="0"/>
    <x v="1"/>
    <s v="publishing/nonfiction"/>
    <x v="5"/>
    <x v="9"/>
  </r>
  <r>
    <n v="818"/>
    <x v="311"/>
    <s v="Automated local secured line"/>
    <n v="700"/>
    <n v="7664"/>
    <n v="1095"/>
    <x v="1"/>
    <n v="69"/>
    <x v="674"/>
    <x v="1"/>
    <s v="USD"/>
    <x v="736"/>
    <x v="740"/>
    <x v="0"/>
    <x v="1"/>
    <s v="theater/plays"/>
    <x v="3"/>
    <x v="3"/>
  </r>
  <r>
    <n v="819"/>
    <x v="799"/>
    <s v="Integrated bandwidth-monitored alliance"/>
    <n v="8900"/>
    <n v="4509"/>
    <n v="51"/>
    <x v="0"/>
    <n v="47"/>
    <x v="675"/>
    <x v="1"/>
    <s v="USD"/>
    <x v="737"/>
    <x v="697"/>
    <x v="1"/>
    <x v="0"/>
    <s v="games/video games"/>
    <x v="6"/>
    <x v="11"/>
  </r>
  <r>
    <n v="820"/>
    <x v="800"/>
    <s v="Cross-group heuristic forecast"/>
    <n v="1500"/>
    <n v="12009"/>
    <n v="801"/>
    <x v="1"/>
    <n v="279"/>
    <x v="676"/>
    <x v="4"/>
    <s v="GBP"/>
    <x v="192"/>
    <x v="741"/>
    <x v="0"/>
    <x v="1"/>
    <s v="music/rock"/>
    <x v="1"/>
    <x v="1"/>
  </r>
  <r>
    <n v="821"/>
    <x v="801"/>
    <s v="Extended impactful secured line"/>
    <n v="4900"/>
    <n v="14273"/>
    <n v="291"/>
    <x v="1"/>
    <n v="210"/>
    <x v="677"/>
    <x v="1"/>
    <s v="USD"/>
    <x v="738"/>
    <x v="742"/>
    <x v="0"/>
    <x v="0"/>
    <s v="film &amp; video/documentary"/>
    <x v="4"/>
    <x v="4"/>
  </r>
  <r>
    <n v="822"/>
    <x v="802"/>
    <s v="Distributed optimizing protocol"/>
    <n v="54000"/>
    <n v="188982"/>
    <n v="350"/>
    <x v="1"/>
    <n v="2100"/>
    <x v="208"/>
    <x v="1"/>
    <s v="USD"/>
    <x v="739"/>
    <x v="743"/>
    <x v="0"/>
    <x v="0"/>
    <s v="music/rock"/>
    <x v="1"/>
    <x v="1"/>
  </r>
  <r>
    <n v="823"/>
    <x v="803"/>
    <s v="Secured well-modulated system engine"/>
    <n v="4100"/>
    <n v="14640"/>
    <n v="357"/>
    <x v="1"/>
    <n v="252"/>
    <x v="678"/>
    <x v="1"/>
    <s v="USD"/>
    <x v="613"/>
    <x v="744"/>
    <x v="1"/>
    <x v="1"/>
    <s v="music/rock"/>
    <x v="1"/>
    <x v="1"/>
  </r>
  <r>
    <n v="824"/>
    <x v="804"/>
    <s v="Streamlined national benchmark"/>
    <n v="85000"/>
    <n v="107516"/>
    <n v="126"/>
    <x v="1"/>
    <n v="1280"/>
    <x v="679"/>
    <x v="1"/>
    <s v="USD"/>
    <x v="740"/>
    <x v="269"/>
    <x v="0"/>
    <x v="1"/>
    <s v="publishing/nonfiction"/>
    <x v="5"/>
    <x v="9"/>
  </r>
  <r>
    <n v="825"/>
    <x v="805"/>
    <s v="Open-architected 24/7 infrastructure"/>
    <n v="3600"/>
    <n v="13950"/>
    <n v="388"/>
    <x v="1"/>
    <n v="157"/>
    <x v="680"/>
    <x v="4"/>
    <s v="GBP"/>
    <x v="145"/>
    <x v="745"/>
    <x v="0"/>
    <x v="0"/>
    <s v="film &amp; video/shorts"/>
    <x v="4"/>
    <x v="12"/>
  </r>
  <r>
    <n v="826"/>
    <x v="806"/>
    <s v="Digitized 6thgeneration Local Area Network"/>
    <n v="2800"/>
    <n v="12797"/>
    <n v="457"/>
    <x v="1"/>
    <n v="194"/>
    <x v="681"/>
    <x v="1"/>
    <s v="USD"/>
    <x v="741"/>
    <x v="746"/>
    <x v="0"/>
    <x v="1"/>
    <s v="theater/plays"/>
    <x v="3"/>
    <x v="3"/>
  </r>
  <r>
    <n v="827"/>
    <x v="807"/>
    <s v="Innovative actuating artificial intelligence"/>
    <n v="2300"/>
    <n v="6134"/>
    <n v="267"/>
    <x v="1"/>
    <n v="82"/>
    <x v="682"/>
    <x v="2"/>
    <s v="AUD"/>
    <x v="742"/>
    <x v="747"/>
    <x v="0"/>
    <x v="1"/>
    <s v="film &amp; video/drama"/>
    <x v="4"/>
    <x v="6"/>
  </r>
  <r>
    <n v="828"/>
    <x v="808"/>
    <s v="Cross-platform reciprocal budgetary management"/>
    <n v="7100"/>
    <n v="4899"/>
    <n v="69"/>
    <x v="0"/>
    <n v="70"/>
    <x v="390"/>
    <x v="1"/>
    <s v="USD"/>
    <x v="202"/>
    <x v="503"/>
    <x v="0"/>
    <x v="0"/>
    <s v="theater/plays"/>
    <x v="3"/>
    <x v="3"/>
  </r>
  <r>
    <n v="829"/>
    <x v="809"/>
    <s v="Vision-oriented scalable portal"/>
    <n v="9600"/>
    <n v="4929"/>
    <n v="51"/>
    <x v="0"/>
    <n v="154"/>
    <x v="178"/>
    <x v="1"/>
    <s v="USD"/>
    <x v="743"/>
    <x v="748"/>
    <x v="0"/>
    <x v="0"/>
    <s v="theater/plays"/>
    <x v="3"/>
    <x v="3"/>
  </r>
  <r>
    <n v="830"/>
    <x v="810"/>
    <s v="Persevering zero administration knowledge user"/>
    <n v="121600"/>
    <n v="1424"/>
    <n v="1"/>
    <x v="0"/>
    <n v="22"/>
    <x v="683"/>
    <x v="1"/>
    <s v="USD"/>
    <x v="744"/>
    <x v="330"/>
    <x v="0"/>
    <x v="0"/>
    <s v="theater/plays"/>
    <x v="3"/>
    <x v="3"/>
  </r>
  <r>
    <n v="831"/>
    <x v="811"/>
    <s v="Front-line bottom-line Graphic Interface"/>
    <n v="97100"/>
    <n v="105817"/>
    <n v="109"/>
    <x v="1"/>
    <n v="4233"/>
    <x v="372"/>
    <x v="1"/>
    <s v="USD"/>
    <x v="745"/>
    <x v="749"/>
    <x v="0"/>
    <x v="0"/>
    <s v="photography/photography books"/>
    <x v="7"/>
    <x v="14"/>
  </r>
  <r>
    <n v="832"/>
    <x v="812"/>
    <s v="Synergized fault-tolerant hierarchy"/>
    <n v="43200"/>
    <n v="136156"/>
    <n v="315"/>
    <x v="1"/>
    <n v="1297"/>
    <x v="471"/>
    <x v="3"/>
    <s v="DKK"/>
    <x v="746"/>
    <x v="750"/>
    <x v="1"/>
    <x v="0"/>
    <s v="publishing/translations"/>
    <x v="5"/>
    <x v="18"/>
  </r>
  <r>
    <n v="833"/>
    <x v="813"/>
    <s v="Expanded asynchronous groupware"/>
    <n v="6800"/>
    <n v="10723"/>
    <n v="158"/>
    <x v="1"/>
    <n v="165"/>
    <x v="218"/>
    <x v="3"/>
    <s v="DKK"/>
    <x v="747"/>
    <x v="751"/>
    <x v="0"/>
    <x v="0"/>
    <s v="publishing/translations"/>
    <x v="5"/>
    <x v="18"/>
  </r>
  <r>
    <n v="834"/>
    <x v="814"/>
    <s v="Expanded fault-tolerant emulation"/>
    <n v="7300"/>
    <n v="11228"/>
    <n v="154"/>
    <x v="1"/>
    <n v="119"/>
    <x v="326"/>
    <x v="1"/>
    <s v="USD"/>
    <x v="362"/>
    <x v="451"/>
    <x v="0"/>
    <x v="0"/>
    <s v="theater/plays"/>
    <x v="3"/>
    <x v="3"/>
  </r>
  <r>
    <n v="835"/>
    <x v="815"/>
    <s v="Future-proofed 24hour model"/>
    <n v="86200"/>
    <n v="77355"/>
    <n v="90"/>
    <x v="0"/>
    <n v="1758"/>
    <x v="112"/>
    <x v="1"/>
    <s v="USD"/>
    <x v="748"/>
    <x v="752"/>
    <x v="0"/>
    <x v="0"/>
    <s v="technology/web"/>
    <x v="2"/>
    <x v="2"/>
  </r>
  <r>
    <n v="836"/>
    <x v="816"/>
    <s v="Optimized didactic intranet"/>
    <n v="8100"/>
    <n v="6086"/>
    <n v="75"/>
    <x v="0"/>
    <n v="94"/>
    <x v="684"/>
    <x v="1"/>
    <s v="USD"/>
    <x v="749"/>
    <x v="753"/>
    <x v="0"/>
    <x v="0"/>
    <s v="music/indie rock"/>
    <x v="1"/>
    <x v="7"/>
  </r>
  <r>
    <n v="837"/>
    <x v="817"/>
    <s v="Right-sized dedicated standardization"/>
    <n v="17700"/>
    <n v="150960"/>
    <n v="853"/>
    <x v="1"/>
    <n v="1797"/>
    <x v="685"/>
    <x v="1"/>
    <s v="USD"/>
    <x v="643"/>
    <x v="754"/>
    <x v="0"/>
    <x v="0"/>
    <s v="music/jazz"/>
    <x v="1"/>
    <x v="17"/>
  </r>
  <r>
    <n v="838"/>
    <x v="818"/>
    <s v="Vision-oriented high-level extranet"/>
    <n v="6400"/>
    <n v="8890"/>
    <n v="139"/>
    <x v="1"/>
    <n v="261"/>
    <x v="686"/>
    <x v="1"/>
    <s v="USD"/>
    <x v="750"/>
    <x v="755"/>
    <x v="0"/>
    <x v="0"/>
    <s v="theater/plays"/>
    <x v="3"/>
    <x v="3"/>
  </r>
  <r>
    <n v="839"/>
    <x v="819"/>
    <s v="Organized scalable initiative"/>
    <n v="7700"/>
    <n v="14644"/>
    <n v="190"/>
    <x v="1"/>
    <n v="157"/>
    <x v="687"/>
    <x v="1"/>
    <s v="USD"/>
    <x v="751"/>
    <x v="756"/>
    <x v="0"/>
    <x v="1"/>
    <s v="film &amp; video/documentary"/>
    <x v="4"/>
    <x v="4"/>
  </r>
  <r>
    <n v="840"/>
    <x v="820"/>
    <s v="Enhanced regional moderator"/>
    <n v="116300"/>
    <n v="116583"/>
    <n v="100"/>
    <x v="1"/>
    <n v="3533"/>
    <x v="640"/>
    <x v="1"/>
    <s v="USD"/>
    <x v="752"/>
    <x v="757"/>
    <x v="0"/>
    <x v="1"/>
    <s v="theater/plays"/>
    <x v="3"/>
    <x v="3"/>
  </r>
  <r>
    <n v="841"/>
    <x v="821"/>
    <s v="Automated even-keeled emulation"/>
    <n v="9100"/>
    <n v="12991"/>
    <n v="143"/>
    <x v="1"/>
    <n v="155"/>
    <x v="688"/>
    <x v="1"/>
    <s v="USD"/>
    <x v="753"/>
    <x v="758"/>
    <x v="0"/>
    <x v="0"/>
    <s v="technology/web"/>
    <x v="2"/>
    <x v="2"/>
  </r>
  <r>
    <n v="842"/>
    <x v="822"/>
    <s v="Reverse-engineered multi-tasking product"/>
    <n v="1500"/>
    <n v="8447"/>
    <n v="563"/>
    <x v="1"/>
    <n v="132"/>
    <x v="310"/>
    <x v="6"/>
    <s v="EUR"/>
    <x v="754"/>
    <x v="759"/>
    <x v="0"/>
    <x v="0"/>
    <s v="technology/wearables"/>
    <x v="2"/>
    <x v="8"/>
  </r>
  <r>
    <n v="843"/>
    <x v="823"/>
    <s v="De-engineered next generation parallelism"/>
    <n v="8800"/>
    <n v="2703"/>
    <n v="31"/>
    <x v="0"/>
    <n v="33"/>
    <x v="689"/>
    <x v="1"/>
    <s v="USD"/>
    <x v="755"/>
    <x v="760"/>
    <x v="0"/>
    <x v="0"/>
    <s v="photography/photography books"/>
    <x v="7"/>
    <x v="14"/>
  </r>
  <r>
    <n v="844"/>
    <x v="824"/>
    <s v="Intuitive cohesive groupware"/>
    <n v="8800"/>
    <n v="8747"/>
    <n v="99"/>
    <x v="3"/>
    <n v="94"/>
    <x v="690"/>
    <x v="1"/>
    <s v="USD"/>
    <x v="756"/>
    <x v="761"/>
    <x v="0"/>
    <x v="0"/>
    <s v="film &amp; video/documentary"/>
    <x v="4"/>
    <x v="4"/>
  </r>
  <r>
    <n v="845"/>
    <x v="825"/>
    <s v="Up-sized high-level access"/>
    <n v="69900"/>
    <n v="138087"/>
    <n v="198"/>
    <x v="1"/>
    <n v="1354"/>
    <x v="230"/>
    <x v="4"/>
    <s v="GBP"/>
    <x v="757"/>
    <x v="78"/>
    <x v="0"/>
    <x v="0"/>
    <s v="technology/web"/>
    <x v="2"/>
    <x v="2"/>
  </r>
  <r>
    <n v="846"/>
    <x v="826"/>
    <s v="Phased empowering success"/>
    <n v="1000"/>
    <n v="5085"/>
    <n v="509"/>
    <x v="1"/>
    <n v="48"/>
    <x v="691"/>
    <x v="1"/>
    <s v="USD"/>
    <x v="758"/>
    <x v="762"/>
    <x v="1"/>
    <x v="1"/>
    <s v="technology/web"/>
    <x v="2"/>
    <x v="2"/>
  </r>
  <r>
    <n v="847"/>
    <x v="827"/>
    <s v="Distributed actuating project"/>
    <n v="4700"/>
    <n v="11174"/>
    <n v="238"/>
    <x v="1"/>
    <n v="110"/>
    <x v="692"/>
    <x v="1"/>
    <s v="USD"/>
    <x v="759"/>
    <x v="763"/>
    <x v="0"/>
    <x v="0"/>
    <s v="food/food trucks"/>
    <x v="0"/>
    <x v="0"/>
  </r>
  <r>
    <n v="848"/>
    <x v="828"/>
    <s v="Robust motivating orchestration"/>
    <n v="3200"/>
    <n v="10831"/>
    <n v="338"/>
    <x v="1"/>
    <n v="172"/>
    <x v="387"/>
    <x v="1"/>
    <s v="USD"/>
    <x v="760"/>
    <x v="764"/>
    <x v="0"/>
    <x v="0"/>
    <s v="film &amp; video/drama"/>
    <x v="4"/>
    <x v="6"/>
  </r>
  <r>
    <n v="849"/>
    <x v="829"/>
    <s v="Vision-oriented uniform instruction set"/>
    <n v="6700"/>
    <n v="8917"/>
    <n v="133"/>
    <x v="1"/>
    <n v="307"/>
    <x v="693"/>
    <x v="1"/>
    <s v="USD"/>
    <x v="761"/>
    <x v="765"/>
    <x v="0"/>
    <x v="1"/>
    <s v="music/indie rock"/>
    <x v="1"/>
    <x v="7"/>
  </r>
  <r>
    <n v="850"/>
    <x v="830"/>
    <s v="Cross-group upward-trending hierarchy"/>
    <n v="100"/>
    <n v="1"/>
    <n v="1"/>
    <x v="0"/>
    <n v="1"/>
    <x v="98"/>
    <x v="1"/>
    <s v="USD"/>
    <x v="762"/>
    <x v="539"/>
    <x v="1"/>
    <x v="0"/>
    <s v="music/rock"/>
    <x v="1"/>
    <x v="1"/>
  </r>
  <r>
    <n v="851"/>
    <x v="831"/>
    <s v="Object-based needs-based info-mediaries"/>
    <n v="6000"/>
    <n v="12468"/>
    <n v="208"/>
    <x v="1"/>
    <n v="160"/>
    <x v="244"/>
    <x v="1"/>
    <s v="USD"/>
    <x v="444"/>
    <x v="766"/>
    <x v="0"/>
    <x v="0"/>
    <s v="music/electric music"/>
    <x v="1"/>
    <x v="5"/>
  </r>
  <r>
    <n v="852"/>
    <x v="832"/>
    <s v="Open-source reciprocal standardization"/>
    <n v="4900"/>
    <n v="2505"/>
    <n v="51"/>
    <x v="0"/>
    <n v="31"/>
    <x v="694"/>
    <x v="1"/>
    <s v="USD"/>
    <x v="763"/>
    <x v="422"/>
    <x v="0"/>
    <x v="1"/>
    <s v="games/video games"/>
    <x v="6"/>
    <x v="11"/>
  </r>
  <r>
    <n v="853"/>
    <x v="833"/>
    <s v="Secured well-modulated projection"/>
    <n v="17100"/>
    <n v="111502"/>
    <n v="652"/>
    <x v="1"/>
    <n v="1467"/>
    <x v="555"/>
    <x v="0"/>
    <s v="CAD"/>
    <x v="764"/>
    <x v="767"/>
    <x v="0"/>
    <x v="1"/>
    <s v="music/indie rock"/>
    <x v="1"/>
    <x v="7"/>
  </r>
  <r>
    <n v="854"/>
    <x v="834"/>
    <s v="Multi-channeled secondary middleware"/>
    <n v="171000"/>
    <n v="194309"/>
    <n v="114"/>
    <x v="1"/>
    <n v="2662"/>
    <x v="695"/>
    <x v="0"/>
    <s v="CAD"/>
    <x v="765"/>
    <x v="768"/>
    <x v="0"/>
    <x v="0"/>
    <s v="publishing/fiction"/>
    <x v="5"/>
    <x v="13"/>
  </r>
  <r>
    <n v="855"/>
    <x v="835"/>
    <s v="Horizontal clear-thinking framework"/>
    <n v="23400"/>
    <n v="23956"/>
    <n v="102"/>
    <x v="1"/>
    <n v="452"/>
    <x v="395"/>
    <x v="2"/>
    <s v="AUD"/>
    <x v="766"/>
    <x v="214"/>
    <x v="0"/>
    <x v="0"/>
    <s v="theater/plays"/>
    <x v="3"/>
    <x v="3"/>
  </r>
  <r>
    <n v="856"/>
    <x v="764"/>
    <s v="Profound composite core"/>
    <n v="2400"/>
    <n v="8558"/>
    <n v="357"/>
    <x v="1"/>
    <n v="158"/>
    <x v="696"/>
    <x v="1"/>
    <s v="USD"/>
    <x v="767"/>
    <x v="769"/>
    <x v="0"/>
    <x v="0"/>
    <s v="food/food trucks"/>
    <x v="0"/>
    <x v="0"/>
  </r>
  <r>
    <n v="857"/>
    <x v="836"/>
    <s v="Programmable disintermediate matrices"/>
    <n v="5300"/>
    <n v="7413"/>
    <n v="140"/>
    <x v="1"/>
    <n v="225"/>
    <x v="697"/>
    <x v="5"/>
    <s v="CHF"/>
    <x v="768"/>
    <x v="770"/>
    <x v="1"/>
    <x v="0"/>
    <s v="film &amp; video/shorts"/>
    <x v="4"/>
    <x v="12"/>
  </r>
  <r>
    <n v="858"/>
    <x v="837"/>
    <s v="Realigned 5thgeneration knowledge user"/>
    <n v="4000"/>
    <n v="2778"/>
    <n v="69"/>
    <x v="0"/>
    <n v="35"/>
    <x v="698"/>
    <x v="1"/>
    <s v="USD"/>
    <x v="769"/>
    <x v="771"/>
    <x v="1"/>
    <x v="0"/>
    <s v="food/food trucks"/>
    <x v="0"/>
    <x v="0"/>
  </r>
  <r>
    <n v="859"/>
    <x v="838"/>
    <s v="Multi-layered upward-trending groupware"/>
    <n v="7300"/>
    <n v="2594"/>
    <n v="36"/>
    <x v="0"/>
    <n v="63"/>
    <x v="699"/>
    <x v="1"/>
    <s v="USD"/>
    <x v="770"/>
    <x v="250"/>
    <x v="0"/>
    <x v="1"/>
    <s v="theater/plays"/>
    <x v="3"/>
    <x v="3"/>
  </r>
  <r>
    <n v="860"/>
    <x v="839"/>
    <s v="Re-contextualized leadingedge firmware"/>
    <n v="2000"/>
    <n v="5033"/>
    <n v="252"/>
    <x v="1"/>
    <n v="65"/>
    <x v="700"/>
    <x v="1"/>
    <s v="USD"/>
    <x v="771"/>
    <x v="772"/>
    <x v="0"/>
    <x v="1"/>
    <s v="technology/wearables"/>
    <x v="2"/>
    <x v="8"/>
  </r>
  <r>
    <n v="861"/>
    <x v="840"/>
    <s v="Devolved disintermediate analyzer"/>
    <n v="8800"/>
    <n v="9317"/>
    <n v="106"/>
    <x v="1"/>
    <n v="163"/>
    <x v="701"/>
    <x v="1"/>
    <s v="USD"/>
    <x v="772"/>
    <x v="773"/>
    <x v="0"/>
    <x v="0"/>
    <s v="theater/plays"/>
    <x v="3"/>
    <x v="3"/>
  </r>
  <r>
    <n v="862"/>
    <x v="841"/>
    <s v="Profound disintermediate open system"/>
    <n v="3500"/>
    <n v="6560"/>
    <n v="187"/>
    <x v="1"/>
    <n v="85"/>
    <x v="702"/>
    <x v="1"/>
    <s v="USD"/>
    <x v="773"/>
    <x v="774"/>
    <x v="0"/>
    <x v="0"/>
    <s v="theater/plays"/>
    <x v="3"/>
    <x v="3"/>
  </r>
  <r>
    <n v="863"/>
    <x v="842"/>
    <s v="Automated reciprocal protocol"/>
    <n v="1400"/>
    <n v="5415"/>
    <n v="387"/>
    <x v="1"/>
    <n v="217"/>
    <x v="703"/>
    <x v="1"/>
    <s v="USD"/>
    <x v="774"/>
    <x v="331"/>
    <x v="0"/>
    <x v="1"/>
    <s v="film &amp; video/television"/>
    <x v="4"/>
    <x v="19"/>
  </r>
  <r>
    <n v="864"/>
    <x v="843"/>
    <s v="Automated static workforce"/>
    <n v="4200"/>
    <n v="14577"/>
    <n v="347"/>
    <x v="1"/>
    <n v="150"/>
    <x v="704"/>
    <x v="1"/>
    <s v="USD"/>
    <x v="775"/>
    <x v="775"/>
    <x v="0"/>
    <x v="0"/>
    <s v="film &amp; video/shorts"/>
    <x v="4"/>
    <x v="12"/>
  </r>
  <r>
    <n v="865"/>
    <x v="844"/>
    <s v="Horizontal attitude-oriented help-desk"/>
    <n v="81000"/>
    <n v="150515"/>
    <n v="186"/>
    <x v="1"/>
    <n v="3272"/>
    <x v="705"/>
    <x v="1"/>
    <s v="USD"/>
    <x v="776"/>
    <x v="776"/>
    <x v="0"/>
    <x v="0"/>
    <s v="theater/plays"/>
    <x v="3"/>
    <x v="3"/>
  </r>
  <r>
    <n v="866"/>
    <x v="845"/>
    <s v="Versatile 5thgeneration matrices"/>
    <n v="182800"/>
    <n v="79045"/>
    <n v="43"/>
    <x v="3"/>
    <n v="898"/>
    <x v="706"/>
    <x v="1"/>
    <s v="USD"/>
    <x v="777"/>
    <x v="777"/>
    <x v="0"/>
    <x v="0"/>
    <s v="photography/photography books"/>
    <x v="7"/>
    <x v="14"/>
  </r>
  <r>
    <n v="867"/>
    <x v="846"/>
    <s v="Cross-platform next generation service-desk"/>
    <n v="4800"/>
    <n v="7797"/>
    <n v="162"/>
    <x v="1"/>
    <n v="300"/>
    <x v="707"/>
    <x v="1"/>
    <s v="USD"/>
    <x v="778"/>
    <x v="778"/>
    <x v="0"/>
    <x v="0"/>
    <s v="food/food trucks"/>
    <x v="0"/>
    <x v="0"/>
  </r>
  <r>
    <n v="868"/>
    <x v="847"/>
    <s v="Front-line web-enabled installation"/>
    <n v="7000"/>
    <n v="12939"/>
    <n v="185"/>
    <x v="1"/>
    <n v="126"/>
    <x v="708"/>
    <x v="1"/>
    <s v="USD"/>
    <x v="779"/>
    <x v="779"/>
    <x v="0"/>
    <x v="0"/>
    <s v="theater/plays"/>
    <x v="3"/>
    <x v="3"/>
  </r>
  <r>
    <n v="869"/>
    <x v="848"/>
    <s v="Multi-channeled responsive product"/>
    <n v="161900"/>
    <n v="38376"/>
    <n v="24"/>
    <x v="0"/>
    <n v="526"/>
    <x v="709"/>
    <x v="1"/>
    <s v="USD"/>
    <x v="780"/>
    <x v="780"/>
    <x v="0"/>
    <x v="0"/>
    <s v="film &amp; video/drama"/>
    <x v="4"/>
    <x v="6"/>
  </r>
  <r>
    <n v="870"/>
    <x v="849"/>
    <s v="Adaptive demand-driven encryption"/>
    <n v="7700"/>
    <n v="6920"/>
    <n v="90"/>
    <x v="0"/>
    <n v="121"/>
    <x v="710"/>
    <x v="1"/>
    <s v="USD"/>
    <x v="335"/>
    <x v="781"/>
    <x v="0"/>
    <x v="0"/>
    <s v="theater/plays"/>
    <x v="3"/>
    <x v="3"/>
  </r>
  <r>
    <n v="871"/>
    <x v="850"/>
    <s v="Re-engineered client-driven knowledge user"/>
    <n v="71500"/>
    <n v="194912"/>
    <n v="273"/>
    <x v="1"/>
    <n v="2320"/>
    <x v="685"/>
    <x v="1"/>
    <s v="USD"/>
    <x v="535"/>
    <x v="782"/>
    <x v="0"/>
    <x v="1"/>
    <s v="theater/plays"/>
    <x v="3"/>
    <x v="3"/>
  </r>
  <r>
    <n v="872"/>
    <x v="851"/>
    <s v="Compatible logistical paradigm"/>
    <n v="4700"/>
    <n v="7992"/>
    <n v="170"/>
    <x v="1"/>
    <n v="81"/>
    <x v="711"/>
    <x v="2"/>
    <s v="AUD"/>
    <x v="270"/>
    <x v="783"/>
    <x v="0"/>
    <x v="0"/>
    <s v="film &amp; video/science fiction"/>
    <x v="4"/>
    <x v="22"/>
  </r>
  <r>
    <n v="873"/>
    <x v="852"/>
    <s v="Intuitive value-added installation"/>
    <n v="42100"/>
    <n v="79268"/>
    <n v="188"/>
    <x v="1"/>
    <n v="1887"/>
    <x v="362"/>
    <x v="1"/>
    <s v="USD"/>
    <x v="781"/>
    <x v="393"/>
    <x v="0"/>
    <x v="0"/>
    <s v="photography/photography books"/>
    <x v="7"/>
    <x v="14"/>
  </r>
  <r>
    <n v="874"/>
    <x v="853"/>
    <s v="Managed discrete parallelism"/>
    <n v="40200"/>
    <n v="139468"/>
    <n v="347"/>
    <x v="1"/>
    <n v="4358"/>
    <x v="637"/>
    <x v="1"/>
    <s v="USD"/>
    <x v="782"/>
    <x v="784"/>
    <x v="0"/>
    <x v="1"/>
    <s v="photography/photography books"/>
    <x v="7"/>
    <x v="14"/>
  </r>
  <r>
    <n v="875"/>
    <x v="854"/>
    <s v="Implemented tangible approach"/>
    <n v="7900"/>
    <n v="5465"/>
    <n v="69"/>
    <x v="0"/>
    <n v="67"/>
    <x v="712"/>
    <x v="1"/>
    <s v="USD"/>
    <x v="783"/>
    <x v="785"/>
    <x v="0"/>
    <x v="0"/>
    <s v="music/rock"/>
    <x v="1"/>
    <x v="1"/>
  </r>
  <r>
    <n v="876"/>
    <x v="855"/>
    <s v="Re-engineered encompassing definition"/>
    <n v="8300"/>
    <n v="2111"/>
    <n v="25"/>
    <x v="0"/>
    <n v="57"/>
    <x v="444"/>
    <x v="0"/>
    <s v="CAD"/>
    <x v="784"/>
    <x v="229"/>
    <x v="0"/>
    <x v="0"/>
    <s v="photography/photography books"/>
    <x v="7"/>
    <x v="14"/>
  </r>
  <r>
    <n v="877"/>
    <x v="856"/>
    <s v="Multi-lateral uniform collaboration"/>
    <n v="163600"/>
    <n v="126628"/>
    <n v="77"/>
    <x v="0"/>
    <n v="1229"/>
    <x v="713"/>
    <x v="1"/>
    <s v="USD"/>
    <x v="785"/>
    <x v="786"/>
    <x v="0"/>
    <x v="0"/>
    <s v="food/food trucks"/>
    <x v="0"/>
    <x v="0"/>
  </r>
  <r>
    <n v="878"/>
    <x v="857"/>
    <s v="Enterprise-wide foreground paradigm"/>
    <n v="2700"/>
    <n v="1012"/>
    <n v="37"/>
    <x v="0"/>
    <n v="12"/>
    <x v="714"/>
    <x v="6"/>
    <s v="EUR"/>
    <x v="786"/>
    <x v="787"/>
    <x v="0"/>
    <x v="0"/>
    <s v="music/metal"/>
    <x v="1"/>
    <x v="16"/>
  </r>
  <r>
    <n v="879"/>
    <x v="858"/>
    <s v="Stand-alone incremental parallelism"/>
    <n v="1000"/>
    <n v="5438"/>
    <n v="544"/>
    <x v="1"/>
    <n v="53"/>
    <x v="715"/>
    <x v="1"/>
    <s v="USD"/>
    <x v="787"/>
    <x v="341"/>
    <x v="0"/>
    <x v="0"/>
    <s v="publishing/nonfiction"/>
    <x v="5"/>
    <x v="9"/>
  </r>
  <r>
    <n v="880"/>
    <x v="859"/>
    <s v="Persevering 5thgeneration throughput"/>
    <n v="84500"/>
    <n v="193101"/>
    <n v="229"/>
    <x v="1"/>
    <n v="2414"/>
    <x v="442"/>
    <x v="1"/>
    <s v="USD"/>
    <x v="788"/>
    <x v="788"/>
    <x v="0"/>
    <x v="0"/>
    <s v="music/electric music"/>
    <x v="1"/>
    <x v="5"/>
  </r>
  <r>
    <n v="881"/>
    <x v="860"/>
    <s v="Implemented object-oriented synergy"/>
    <n v="81300"/>
    <n v="31665"/>
    <n v="39"/>
    <x v="0"/>
    <n v="452"/>
    <x v="716"/>
    <x v="1"/>
    <s v="USD"/>
    <x v="330"/>
    <x v="789"/>
    <x v="0"/>
    <x v="1"/>
    <s v="theater/plays"/>
    <x v="3"/>
    <x v="3"/>
  </r>
  <r>
    <n v="882"/>
    <x v="861"/>
    <s v="Balanced demand-driven definition"/>
    <n v="800"/>
    <n v="2960"/>
    <n v="370"/>
    <x v="1"/>
    <n v="80"/>
    <x v="408"/>
    <x v="1"/>
    <s v="USD"/>
    <x v="789"/>
    <x v="790"/>
    <x v="0"/>
    <x v="0"/>
    <s v="theater/plays"/>
    <x v="3"/>
    <x v="3"/>
  </r>
  <r>
    <n v="883"/>
    <x v="862"/>
    <s v="Customer-focused mobile Graphic Interface"/>
    <n v="3400"/>
    <n v="8089"/>
    <n v="238"/>
    <x v="1"/>
    <n v="193"/>
    <x v="717"/>
    <x v="1"/>
    <s v="USD"/>
    <x v="790"/>
    <x v="791"/>
    <x v="0"/>
    <x v="0"/>
    <s v="film &amp; video/shorts"/>
    <x v="4"/>
    <x v="12"/>
  </r>
  <r>
    <n v="884"/>
    <x v="863"/>
    <s v="Horizontal secondary interface"/>
    <n v="170800"/>
    <n v="109374"/>
    <n v="64"/>
    <x v="0"/>
    <n v="1886"/>
    <x v="718"/>
    <x v="1"/>
    <s v="USD"/>
    <x v="791"/>
    <x v="792"/>
    <x v="0"/>
    <x v="1"/>
    <s v="theater/plays"/>
    <x v="3"/>
    <x v="3"/>
  </r>
  <r>
    <n v="885"/>
    <x v="864"/>
    <s v="Virtual analyzing collaboration"/>
    <n v="1800"/>
    <n v="2129"/>
    <n v="118"/>
    <x v="1"/>
    <n v="52"/>
    <x v="719"/>
    <x v="1"/>
    <s v="USD"/>
    <x v="792"/>
    <x v="556"/>
    <x v="0"/>
    <x v="0"/>
    <s v="theater/plays"/>
    <x v="3"/>
    <x v="3"/>
  </r>
  <r>
    <n v="886"/>
    <x v="865"/>
    <s v="Multi-tiered explicit focus group"/>
    <n v="150600"/>
    <n v="127745"/>
    <n v="85"/>
    <x v="0"/>
    <n v="1825"/>
    <x v="720"/>
    <x v="1"/>
    <s v="USD"/>
    <x v="793"/>
    <x v="488"/>
    <x v="0"/>
    <x v="0"/>
    <s v="music/indie rock"/>
    <x v="1"/>
    <x v="7"/>
  </r>
  <r>
    <n v="887"/>
    <x v="866"/>
    <s v="Multi-layered systematic knowledgebase"/>
    <n v="7800"/>
    <n v="2289"/>
    <n v="29"/>
    <x v="0"/>
    <n v="31"/>
    <x v="721"/>
    <x v="1"/>
    <s v="USD"/>
    <x v="794"/>
    <x v="232"/>
    <x v="0"/>
    <x v="1"/>
    <s v="theater/plays"/>
    <x v="3"/>
    <x v="3"/>
  </r>
  <r>
    <n v="888"/>
    <x v="867"/>
    <s v="Reverse-engineered uniform knowledge user"/>
    <n v="5800"/>
    <n v="12174"/>
    <n v="210"/>
    <x v="1"/>
    <n v="290"/>
    <x v="722"/>
    <x v="1"/>
    <s v="USD"/>
    <x v="795"/>
    <x v="793"/>
    <x v="0"/>
    <x v="0"/>
    <s v="theater/plays"/>
    <x v="3"/>
    <x v="3"/>
  </r>
  <r>
    <n v="889"/>
    <x v="868"/>
    <s v="Secured dynamic capacity"/>
    <n v="5600"/>
    <n v="9508"/>
    <n v="170"/>
    <x v="1"/>
    <n v="122"/>
    <x v="244"/>
    <x v="1"/>
    <s v="USD"/>
    <x v="796"/>
    <x v="794"/>
    <x v="0"/>
    <x v="1"/>
    <s v="music/electric music"/>
    <x v="1"/>
    <x v="5"/>
  </r>
  <r>
    <n v="890"/>
    <x v="869"/>
    <s v="Devolved foreground throughput"/>
    <n v="134400"/>
    <n v="155849"/>
    <n v="116"/>
    <x v="1"/>
    <n v="1470"/>
    <x v="723"/>
    <x v="1"/>
    <s v="USD"/>
    <x v="797"/>
    <x v="138"/>
    <x v="0"/>
    <x v="0"/>
    <s v="music/indie rock"/>
    <x v="1"/>
    <x v="7"/>
  </r>
  <r>
    <n v="891"/>
    <x v="870"/>
    <s v="Synchronized demand-driven infrastructure"/>
    <n v="3000"/>
    <n v="7758"/>
    <n v="259"/>
    <x v="1"/>
    <n v="165"/>
    <x v="724"/>
    <x v="0"/>
    <s v="CAD"/>
    <x v="798"/>
    <x v="795"/>
    <x v="0"/>
    <x v="0"/>
    <s v="film &amp; video/documentary"/>
    <x v="4"/>
    <x v="4"/>
  </r>
  <r>
    <n v="892"/>
    <x v="871"/>
    <s v="Realigned discrete structure"/>
    <n v="6000"/>
    <n v="13835"/>
    <n v="231"/>
    <x v="1"/>
    <n v="182"/>
    <x v="725"/>
    <x v="1"/>
    <s v="USD"/>
    <x v="799"/>
    <x v="796"/>
    <x v="0"/>
    <x v="0"/>
    <s v="publishing/translations"/>
    <x v="5"/>
    <x v="18"/>
  </r>
  <r>
    <n v="893"/>
    <x v="872"/>
    <s v="Progressive grid-enabled website"/>
    <n v="8400"/>
    <n v="10770"/>
    <n v="128"/>
    <x v="1"/>
    <n v="199"/>
    <x v="486"/>
    <x v="6"/>
    <s v="EUR"/>
    <x v="800"/>
    <x v="797"/>
    <x v="0"/>
    <x v="1"/>
    <s v="film &amp; video/documentary"/>
    <x v="4"/>
    <x v="4"/>
  </r>
  <r>
    <n v="894"/>
    <x v="873"/>
    <s v="Organic cohesive neural-net"/>
    <n v="1700"/>
    <n v="3208"/>
    <n v="189"/>
    <x v="1"/>
    <n v="56"/>
    <x v="726"/>
    <x v="4"/>
    <s v="GBP"/>
    <x v="801"/>
    <x v="798"/>
    <x v="0"/>
    <x v="1"/>
    <s v="film &amp; video/television"/>
    <x v="4"/>
    <x v="19"/>
  </r>
  <r>
    <n v="895"/>
    <x v="874"/>
    <s v="Integrated demand-driven info-mediaries"/>
    <n v="159800"/>
    <n v="11108"/>
    <n v="7"/>
    <x v="0"/>
    <n v="107"/>
    <x v="727"/>
    <x v="1"/>
    <s v="USD"/>
    <x v="802"/>
    <x v="799"/>
    <x v="0"/>
    <x v="0"/>
    <s v="theater/plays"/>
    <x v="3"/>
    <x v="3"/>
  </r>
  <r>
    <n v="896"/>
    <x v="875"/>
    <s v="Reverse-engineered client-server extranet"/>
    <n v="19800"/>
    <n v="153338"/>
    <n v="774"/>
    <x v="1"/>
    <n v="1460"/>
    <x v="728"/>
    <x v="2"/>
    <s v="AUD"/>
    <x v="803"/>
    <x v="800"/>
    <x v="0"/>
    <x v="1"/>
    <s v="food/food trucks"/>
    <x v="0"/>
    <x v="0"/>
  </r>
  <r>
    <n v="897"/>
    <x v="876"/>
    <s v="Organized discrete encoding"/>
    <n v="8800"/>
    <n v="2437"/>
    <n v="28"/>
    <x v="0"/>
    <n v="27"/>
    <x v="729"/>
    <x v="1"/>
    <s v="USD"/>
    <x v="212"/>
    <x v="368"/>
    <x v="0"/>
    <x v="0"/>
    <s v="theater/plays"/>
    <x v="3"/>
    <x v="3"/>
  </r>
  <r>
    <n v="898"/>
    <x v="877"/>
    <s v="Balanced regional flexibility"/>
    <n v="179100"/>
    <n v="93991"/>
    <n v="52"/>
    <x v="0"/>
    <n v="1221"/>
    <x v="730"/>
    <x v="1"/>
    <s v="USD"/>
    <x v="804"/>
    <x v="801"/>
    <x v="0"/>
    <x v="0"/>
    <s v="film &amp; video/documentary"/>
    <x v="4"/>
    <x v="4"/>
  </r>
  <r>
    <n v="899"/>
    <x v="878"/>
    <s v="Implemented multimedia time-frame"/>
    <n v="3100"/>
    <n v="12620"/>
    <n v="407"/>
    <x v="1"/>
    <n v="123"/>
    <x v="715"/>
    <x v="5"/>
    <s v="CHF"/>
    <x v="805"/>
    <x v="802"/>
    <x v="0"/>
    <x v="0"/>
    <s v="music/jazz"/>
    <x v="1"/>
    <x v="17"/>
  </r>
  <r>
    <n v="900"/>
    <x v="879"/>
    <s v="Enhanced uniform service-desk"/>
    <n v="100"/>
    <n v="2"/>
    <n v="2"/>
    <x v="0"/>
    <n v="1"/>
    <x v="49"/>
    <x v="1"/>
    <s v="USD"/>
    <x v="806"/>
    <x v="803"/>
    <x v="0"/>
    <x v="1"/>
    <s v="technology/web"/>
    <x v="2"/>
    <x v="2"/>
  </r>
  <r>
    <n v="901"/>
    <x v="880"/>
    <s v="Versatile bottom-line definition"/>
    <n v="5600"/>
    <n v="8746"/>
    <n v="156"/>
    <x v="1"/>
    <n v="159"/>
    <x v="731"/>
    <x v="1"/>
    <s v="USD"/>
    <x v="807"/>
    <x v="482"/>
    <x v="0"/>
    <x v="1"/>
    <s v="music/rock"/>
    <x v="1"/>
    <x v="1"/>
  </r>
  <r>
    <n v="902"/>
    <x v="881"/>
    <s v="Integrated bifurcated software"/>
    <n v="1400"/>
    <n v="3534"/>
    <n v="252"/>
    <x v="1"/>
    <n v="110"/>
    <x v="732"/>
    <x v="1"/>
    <s v="USD"/>
    <x v="722"/>
    <x v="496"/>
    <x v="0"/>
    <x v="0"/>
    <s v="technology/web"/>
    <x v="2"/>
    <x v="2"/>
  </r>
  <r>
    <n v="903"/>
    <x v="882"/>
    <s v="Assimilated next generation instruction set"/>
    <n v="41000"/>
    <n v="709"/>
    <n v="2"/>
    <x v="2"/>
    <n v="14"/>
    <x v="733"/>
    <x v="1"/>
    <s v="USD"/>
    <x v="477"/>
    <x v="804"/>
    <x v="0"/>
    <x v="1"/>
    <s v="publishing/nonfiction"/>
    <x v="5"/>
    <x v="9"/>
  </r>
  <r>
    <n v="904"/>
    <x v="883"/>
    <s v="Digitized foreground array"/>
    <n v="6500"/>
    <n v="795"/>
    <n v="12"/>
    <x v="0"/>
    <n v="16"/>
    <x v="734"/>
    <x v="1"/>
    <s v="USD"/>
    <x v="259"/>
    <x v="805"/>
    <x v="0"/>
    <x v="0"/>
    <s v="publishing/radio &amp; podcasts"/>
    <x v="5"/>
    <x v="15"/>
  </r>
  <r>
    <n v="905"/>
    <x v="884"/>
    <s v="Re-engineered clear-thinking project"/>
    <n v="7900"/>
    <n v="12955"/>
    <n v="164"/>
    <x v="1"/>
    <n v="236"/>
    <x v="735"/>
    <x v="1"/>
    <s v="USD"/>
    <x v="9"/>
    <x v="806"/>
    <x v="0"/>
    <x v="0"/>
    <s v="theater/plays"/>
    <x v="3"/>
    <x v="3"/>
  </r>
  <r>
    <n v="906"/>
    <x v="885"/>
    <s v="Implemented even-keeled standardization"/>
    <n v="5500"/>
    <n v="8964"/>
    <n v="163"/>
    <x v="1"/>
    <n v="191"/>
    <x v="736"/>
    <x v="1"/>
    <s v="USD"/>
    <x v="808"/>
    <x v="807"/>
    <x v="1"/>
    <x v="1"/>
    <s v="film &amp; video/documentary"/>
    <x v="4"/>
    <x v="4"/>
  </r>
  <r>
    <n v="907"/>
    <x v="886"/>
    <s v="Quality-focused asymmetric adapter"/>
    <n v="9100"/>
    <n v="1843"/>
    <n v="20"/>
    <x v="0"/>
    <n v="41"/>
    <x v="737"/>
    <x v="1"/>
    <s v="USD"/>
    <x v="809"/>
    <x v="808"/>
    <x v="0"/>
    <x v="0"/>
    <s v="theater/plays"/>
    <x v="3"/>
    <x v="3"/>
  </r>
  <r>
    <n v="908"/>
    <x v="887"/>
    <s v="Networked intangible help-desk"/>
    <n v="38200"/>
    <n v="121950"/>
    <n v="319"/>
    <x v="1"/>
    <n v="3934"/>
    <x v="8"/>
    <x v="1"/>
    <s v="USD"/>
    <x v="444"/>
    <x v="104"/>
    <x v="0"/>
    <x v="0"/>
    <s v="games/video games"/>
    <x v="6"/>
    <x v="11"/>
  </r>
  <r>
    <n v="909"/>
    <x v="888"/>
    <s v="Synchronized attitude-oriented frame"/>
    <n v="1800"/>
    <n v="8621"/>
    <n v="479"/>
    <x v="1"/>
    <n v="80"/>
    <x v="738"/>
    <x v="0"/>
    <s v="CAD"/>
    <x v="384"/>
    <x v="809"/>
    <x v="0"/>
    <x v="1"/>
    <s v="theater/plays"/>
    <x v="3"/>
    <x v="3"/>
  </r>
  <r>
    <n v="910"/>
    <x v="889"/>
    <s v="Proactive incremental architecture"/>
    <n v="154500"/>
    <n v="30215"/>
    <n v="20"/>
    <x v="3"/>
    <n v="296"/>
    <x v="739"/>
    <x v="1"/>
    <s v="USD"/>
    <x v="810"/>
    <x v="810"/>
    <x v="0"/>
    <x v="0"/>
    <s v="theater/plays"/>
    <x v="3"/>
    <x v="3"/>
  </r>
  <r>
    <n v="911"/>
    <x v="890"/>
    <s v="Cloned responsive standardization"/>
    <n v="5800"/>
    <n v="11539"/>
    <n v="199"/>
    <x v="1"/>
    <n v="462"/>
    <x v="740"/>
    <x v="1"/>
    <s v="USD"/>
    <x v="811"/>
    <x v="811"/>
    <x v="1"/>
    <x v="0"/>
    <s v="technology/web"/>
    <x v="2"/>
    <x v="2"/>
  </r>
  <r>
    <n v="912"/>
    <x v="891"/>
    <s v="Reduced bifurcated pricing structure"/>
    <n v="1800"/>
    <n v="14310"/>
    <n v="795"/>
    <x v="1"/>
    <n v="179"/>
    <x v="741"/>
    <x v="1"/>
    <s v="USD"/>
    <x v="812"/>
    <x v="812"/>
    <x v="1"/>
    <x v="0"/>
    <s v="film &amp; video/drama"/>
    <x v="4"/>
    <x v="6"/>
  </r>
  <r>
    <n v="913"/>
    <x v="892"/>
    <s v="Re-engineered asymmetric challenge"/>
    <n v="70200"/>
    <n v="35536"/>
    <n v="51"/>
    <x v="0"/>
    <n v="523"/>
    <x v="742"/>
    <x v="2"/>
    <s v="AUD"/>
    <x v="813"/>
    <x v="813"/>
    <x v="0"/>
    <x v="0"/>
    <s v="film &amp; video/drama"/>
    <x v="4"/>
    <x v="6"/>
  </r>
  <r>
    <n v="914"/>
    <x v="893"/>
    <s v="Diverse client-driven conglomeration"/>
    <n v="6400"/>
    <n v="3676"/>
    <n v="57"/>
    <x v="0"/>
    <n v="141"/>
    <x v="743"/>
    <x v="4"/>
    <s v="GBP"/>
    <x v="814"/>
    <x v="814"/>
    <x v="0"/>
    <x v="0"/>
    <s v="theater/plays"/>
    <x v="3"/>
    <x v="3"/>
  </r>
  <r>
    <n v="915"/>
    <x v="894"/>
    <s v="Configurable upward-trending solution"/>
    <n v="125900"/>
    <n v="195936"/>
    <n v="156"/>
    <x v="1"/>
    <n v="1866"/>
    <x v="744"/>
    <x v="4"/>
    <s v="GBP"/>
    <x v="80"/>
    <x v="815"/>
    <x v="0"/>
    <x v="0"/>
    <s v="film &amp; video/television"/>
    <x v="4"/>
    <x v="19"/>
  </r>
  <r>
    <n v="916"/>
    <x v="895"/>
    <s v="Persistent bandwidth-monitored framework"/>
    <n v="3700"/>
    <n v="1343"/>
    <n v="36"/>
    <x v="0"/>
    <n v="52"/>
    <x v="745"/>
    <x v="1"/>
    <s v="USD"/>
    <x v="815"/>
    <x v="414"/>
    <x v="0"/>
    <x v="0"/>
    <s v="photography/photography books"/>
    <x v="7"/>
    <x v="14"/>
  </r>
  <r>
    <n v="917"/>
    <x v="896"/>
    <s v="Polarized discrete product"/>
    <n v="3600"/>
    <n v="2097"/>
    <n v="58"/>
    <x v="2"/>
    <n v="27"/>
    <x v="746"/>
    <x v="4"/>
    <s v="GBP"/>
    <x v="816"/>
    <x v="816"/>
    <x v="0"/>
    <x v="1"/>
    <s v="film &amp; video/shorts"/>
    <x v="4"/>
    <x v="12"/>
  </r>
  <r>
    <n v="918"/>
    <x v="897"/>
    <s v="Seamless dynamic website"/>
    <n v="3800"/>
    <n v="9021"/>
    <n v="237"/>
    <x v="1"/>
    <n v="156"/>
    <x v="747"/>
    <x v="5"/>
    <s v="CHF"/>
    <x v="474"/>
    <x v="82"/>
    <x v="0"/>
    <x v="0"/>
    <s v="publishing/radio &amp; podcasts"/>
    <x v="5"/>
    <x v="15"/>
  </r>
  <r>
    <n v="919"/>
    <x v="898"/>
    <s v="Extended multimedia firmware"/>
    <n v="35600"/>
    <n v="20915"/>
    <n v="59"/>
    <x v="0"/>
    <n v="225"/>
    <x v="748"/>
    <x v="2"/>
    <s v="AUD"/>
    <x v="817"/>
    <x v="817"/>
    <x v="0"/>
    <x v="1"/>
    <s v="theater/plays"/>
    <x v="3"/>
    <x v="3"/>
  </r>
  <r>
    <n v="920"/>
    <x v="899"/>
    <s v="Versatile directional project"/>
    <n v="5300"/>
    <n v="9676"/>
    <n v="183"/>
    <x v="1"/>
    <n v="255"/>
    <x v="749"/>
    <x v="1"/>
    <s v="USD"/>
    <x v="818"/>
    <x v="818"/>
    <x v="1"/>
    <x v="0"/>
    <s v="film &amp; video/animation"/>
    <x v="4"/>
    <x v="10"/>
  </r>
  <r>
    <n v="921"/>
    <x v="900"/>
    <s v="Profound directional knowledge user"/>
    <n v="160400"/>
    <n v="1210"/>
    <n v="1"/>
    <x v="0"/>
    <n v="38"/>
    <x v="750"/>
    <x v="1"/>
    <s v="USD"/>
    <x v="819"/>
    <x v="819"/>
    <x v="0"/>
    <x v="0"/>
    <s v="technology/web"/>
    <x v="2"/>
    <x v="2"/>
  </r>
  <r>
    <n v="922"/>
    <x v="901"/>
    <s v="Ameliorated logistical capability"/>
    <n v="51400"/>
    <n v="90440"/>
    <n v="176"/>
    <x v="1"/>
    <n v="2261"/>
    <x v="81"/>
    <x v="1"/>
    <s v="USD"/>
    <x v="609"/>
    <x v="320"/>
    <x v="0"/>
    <x v="1"/>
    <s v="music/world music"/>
    <x v="1"/>
    <x v="21"/>
  </r>
  <r>
    <n v="923"/>
    <x v="902"/>
    <s v="Sharable discrete definition"/>
    <n v="1700"/>
    <n v="4044"/>
    <n v="238"/>
    <x v="1"/>
    <n v="40"/>
    <x v="751"/>
    <x v="1"/>
    <s v="USD"/>
    <x v="547"/>
    <x v="820"/>
    <x v="0"/>
    <x v="0"/>
    <s v="theater/plays"/>
    <x v="3"/>
    <x v="3"/>
  </r>
  <r>
    <n v="924"/>
    <x v="903"/>
    <s v="User-friendly next generation core"/>
    <n v="39400"/>
    <n v="192292"/>
    <n v="488"/>
    <x v="1"/>
    <n v="2289"/>
    <x v="685"/>
    <x v="6"/>
    <s v="EUR"/>
    <x v="820"/>
    <x v="821"/>
    <x v="0"/>
    <x v="0"/>
    <s v="theater/plays"/>
    <x v="3"/>
    <x v="3"/>
  </r>
  <r>
    <n v="925"/>
    <x v="904"/>
    <s v="Profit-focused empowering system engine"/>
    <n v="3000"/>
    <n v="6722"/>
    <n v="224"/>
    <x v="1"/>
    <n v="65"/>
    <x v="752"/>
    <x v="1"/>
    <s v="USD"/>
    <x v="821"/>
    <x v="822"/>
    <x v="0"/>
    <x v="0"/>
    <s v="theater/plays"/>
    <x v="3"/>
    <x v="3"/>
  </r>
  <r>
    <n v="926"/>
    <x v="905"/>
    <s v="Synchronized cohesive encoding"/>
    <n v="8700"/>
    <n v="1577"/>
    <n v="18"/>
    <x v="0"/>
    <n v="15"/>
    <x v="753"/>
    <x v="1"/>
    <s v="USD"/>
    <x v="151"/>
    <x v="823"/>
    <x v="0"/>
    <x v="0"/>
    <s v="food/food trucks"/>
    <x v="0"/>
    <x v="0"/>
  </r>
  <r>
    <n v="927"/>
    <x v="906"/>
    <s v="Synergistic dynamic utilization"/>
    <n v="7200"/>
    <n v="3301"/>
    <n v="46"/>
    <x v="0"/>
    <n v="37"/>
    <x v="754"/>
    <x v="1"/>
    <s v="USD"/>
    <x v="822"/>
    <x v="824"/>
    <x v="0"/>
    <x v="0"/>
    <s v="theater/plays"/>
    <x v="3"/>
    <x v="3"/>
  </r>
  <r>
    <n v="928"/>
    <x v="907"/>
    <s v="Triple-buffered bi-directional model"/>
    <n v="167400"/>
    <n v="196386"/>
    <n v="117"/>
    <x v="1"/>
    <n v="3777"/>
    <x v="213"/>
    <x v="6"/>
    <s v="EUR"/>
    <x v="823"/>
    <x v="497"/>
    <x v="0"/>
    <x v="0"/>
    <s v="technology/web"/>
    <x v="2"/>
    <x v="2"/>
  </r>
  <r>
    <n v="929"/>
    <x v="908"/>
    <s v="Polarized tertiary function"/>
    <n v="5500"/>
    <n v="11952"/>
    <n v="217"/>
    <x v="1"/>
    <n v="184"/>
    <x v="418"/>
    <x v="4"/>
    <s v="GBP"/>
    <x v="824"/>
    <x v="825"/>
    <x v="0"/>
    <x v="0"/>
    <s v="theater/plays"/>
    <x v="3"/>
    <x v="3"/>
  </r>
  <r>
    <n v="930"/>
    <x v="909"/>
    <s v="Configurable fault-tolerant structure"/>
    <n v="3500"/>
    <n v="3930"/>
    <n v="112"/>
    <x v="1"/>
    <n v="85"/>
    <x v="755"/>
    <x v="1"/>
    <s v="USD"/>
    <x v="825"/>
    <x v="826"/>
    <x v="0"/>
    <x v="1"/>
    <s v="theater/plays"/>
    <x v="3"/>
    <x v="3"/>
  </r>
  <r>
    <n v="931"/>
    <x v="910"/>
    <s v="Digitized 24/7 budgetary management"/>
    <n v="7900"/>
    <n v="5729"/>
    <n v="73"/>
    <x v="0"/>
    <n v="112"/>
    <x v="756"/>
    <x v="1"/>
    <s v="USD"/>
    <x v="826"/>
    <x v="827"/>
    <x v="0"/>
    <x v="1"/>
    <s v="theater/plays"/>
    <x v="3"/>
    <x v="3"/>
  </r>
  <r>
    <n v="932"/>
    <x v="911"/>
    <s v="Stand-alone zero tolerance algorithm"/>
    <n v="2300"/>
    <n v="4883"/>
    <n v="212"/>
    <x v="1"/>
    <n v="144"/>
    <x v="757"/>
    <x v="1"/>
    <s v="USD"/>
    <x v="827"/>
    <x v="828"/>
    <x v="0"/>
    <x v="0"/>
    <s v="music/rock"/>
    <x v="1"/>
    <x v="1"/>
  </r>
  <r>
    <n v="933"/>
    <x v="912"/>
    <s v="Implemented tangible support"/>
    <n v="73000"/>
    <n v="175015"/>
    <n v="240"/>
    <x v="1"/>
    <n v="1902"/>
    <x v="758"/>
    <x v="1"/>
    <s v="USD"/>
    <x v="828"/>
    <x v="829"/>
    <x v="0"/>
    <x v="0"/>
    <s v="theater/plays"/>
    <x v="3"/>
    <x v="3"/>
  </r>
  <r>
    <n v="934"/>
    <x v="913"/>
    <s v="Reactive radical framework"/>
    <n v="6200"/>
    <n v="11280"/>
    <n v="182"/>
    <x v="1"/>
    <n v="105"/>
    <x v="759"/>
    <x v="1"/>
    <s v="USD"/>
    <x v="829"/>
    <x v="830"/>
    <x v="0"/>
    <x v="0"/>
    <s v="theater/plays"/>
    <x v="3"/>
    <x v="3"/>
  </r>
  <r>
    <n v="935"/>
    <x v="914"/>
    <s v="Object-based full-range knowledge user"/>
    <n v="6100"/>
    <n v="10012"/>
    <n v="164"/>
    <x v="1"/>
    <n v="132"/>
    <x v="760"/>
    <x v="1"/>
    <s v="USD"/>
    <x v="830"/>
    <x v="94"/>
    <x v="0"/>
    <x v="0"/>
    <s v="theater/plays"/>
    <x v="3"/>
    <x v="3"/>
  </r>
  <r>
    <n v="936"/>
    <x v="591"/>
    <s v="Enhanced composite contingency"/>
    <n v="103200"/>
    <n v="1690"/>
    <n v="2"/>
    <x v="0"/>
    <n v="21"/>
    <x v="761"/>
    <x v="1"/>
    <s v="USD"/>
    <x v="831"/>
    <x v="831"/>
    <x v="1"/>
    <x v="0"/>
    <s v="theater/plays"/>
    <x v="3"/>
    <x v="3"/>
  </r>
  <r>
    <n v="937"/>
    <x v="915"/>
    <s v="Cloned fresh-thinking model"/>
    <n v="171000"/>
    <n v="84891"/>
    <n v="50"/>
    <x v="3"/>
    <n v="976"/>
    <x v="762"/>
    <x v="1"/>
    <s v="USD"/>
    <x v="832"/>
    <x v="832"/>
    <x v="0"/>
    <x v="0"/>
    <s v="film &amp; video/documentary"/>
    <x v="4"/>
    <x v="4"/>
  </r>
  <r>
    <n v="938"/>
    <x v="916"/>
    <s v="Total dedicated benchmark"/>
    <n v="9200"/>
    <n v="10093"/>
    <n v="110"/>
    <x v="1"/>
    <n v="96"/>
    <x v="763"/>
    <x v="1"/>
    <s v="USD"/>
    <x v="833"/>
    <x v="833"/>
    <x v="0"/>
    <x v="1"/>
    <s v="publishing/fiction"/>
    <x v="5"/>
    <x v="13"/>
  </r>
  <r>
    <n v="939"/>
    <x v="917"/>
    <s v="Streamlined human-resource Graphic Interface"/>
    <n v="7800"/>
    <n v="3839"/>
    <n v="49"/>
    <x v="0"/>
    <n v="67"/>
    <x v="764"/>
    <x v="1"/>
    <s v="USD"/>
    <x v="834"/>
    <x v="834"/>
    <x v="0"/>
    <x v="1"/>
    <s v="games/video games"/>
    <x v="6"/>
    <x v="11"/>
  </r>
  <r>
    <n v="940"/>
    <x v="918"/>
    <s v="Upgradable analyzing core"/>
    <n v="9900"/>
    <n v="6161"/>
    <n v="62"/>
    <x v="2"/>
    <n v="66"/>
    <x v="765"/>
    <x v="0"/>
    <s v="CAD"/>
    <x v="835"/>
    <x v="835"/>
    <x v="0"/>
    <x v="0"/>
    <s v="technology/web"/>
    <x v="2"/>
    <x v="2"/>
  </r>
  <r>
    <n v="941"/>
    <x v="919"/>
    <s v="Profound exuding pricing structure"/>
    <n v="43000"/>
    <n v="5615"/>
    <n v="13"/>
    <x v="0"/>
    <n v="78"/>
    <x v="766"/>
    <x v="1"/>
    <s v="USD"/>
    <x v="836"/>
    <x v="836"/>
    <x v="1"/>
    <x v="0"/>
    <s v="theater/plays"/>
    <x v="3"/>
    <x v="3"/>
  </r>
  <r>
    <n v="942"/>
    <x v="916"/>
    <s v="Horizontal optimizing model"/>
    <n v="9600"/>
    <n v="6205"/>
    <n v="65"/>
    <x v="0"/>
    <n v="67"/>
    <x v="767"/>
    <x v="2"/>
    <s v="AUD"/>
    <x v="837"/>
    <x v="611"/>
    <x v="0"/>
    <x v="0"/>
    <s v="theater/plays"/>
    <x v="3"/>
    <x v="3"/>
  </r>
  <r>
    <n v="943"/>
    <x v="920"/>
    <s v="Synchronized fault-tolerant algorithm"/>
    <n v="7500"/>
    <n v="11969"/>
    <n v="160"/>
    <x v="1"/>
    <n v="114"/>
    <x v="768"/>
    <x v="1"/>
    <s v="USD"/>
    <x v="219"/>
    <x v="837"/>
    <x v="0"/>
    <x v="0"/>
    <s v="food/food trucks"/>
    <x v="0"/>
    <x v="0"/>
  </r>
  <r>
    <n v="944"/>
    <x v="921"/>
    <s v="Streamlined 5thgeneration intranet"/>
    <n v="10000"/>
    <n v="8142"/>
    <n v="81"/>
    <x v="0"/>
    <n v="263"/>
    <x v="769"/>
    <x v="2"/>
    <s v="AUD"/>
    <x v="365"/>
    <x v="334"/>
    <x v="0"/>
    <x v="0"/>
    <s v="photography/photography books"/>
    <x v="7"/>
    <x v="14"/>
  </r>
  <r>
    <n v="945"/>
    <x v="922"/>
    <s v="Cross-group clear-thinking task-force"/>
    <n v="172000"/>
    <n v="55805"/>
    <n v="32"/>
    <x v="0"/>
    <n v="1691"/>
    <x v="640"/>
    <x v="1"/>
    <s v="USD"/>
    <x v="838"/>
    <x v="838"/>
    <x v="1"/>
    <x v="0"/>
    <s v="photography/photography books"/>
    <x v="7"/>
    <x v="14"/>
  </r>
  <r>
    <n v="946"/>
    <x v="923"/>
    <s v="Public-key bandwidth-monitored intranet"/>
    <n v="153700"/>
    <n v="15238"/>
    <n v="10"/>
    <x v="0"/>
    <n v="181"/>
    <x v="770"/>
    <x v="1"/>
    <s v="USD"/>
    <x v="839"/>
    <x v="839"/>
    <x v="0"/>
    <x v="0"/>
    <s v="theater/plays"/>
    <x v="3"/>
    <x v="3"/>
  </r>
  <r>
    <n v="947"/>
    <x v="924"/>
    <s v="Upgradable clear-thinking hardware"/>
    <n v="3600"/>
    <n v="961"/>
    <n v="27"/>
    <x v="0"/>
    <n v="13"/>
    <x v="636"/>
    <x v="1"/>
    <s v="USD"/>
    <x v="840"/>
    <x v="216"/>
    <x v="0"/>
    <x v="0"/>
    <s v="theater/plays"/>
    <x v="3"/>
    <x v="3"/>
  </r>
  <r>
    <n v="948"/>
    <x v="925"/>
    <s v="Integrated holistic paradigm"/>
    <n v="9400"/>
    <n v="5918"/>
    <n v="63"/>
    <x v="3"/>
    <n v="160"/>
    <x v="261"/>
    <x v="1"/>
    <s v="USD"/>
    <x v="841"/>
    <x v="840"/>
    <x v="1"/>
    <x v="1"/>
    <s v="film &amp; video/documentary"/>
    <x v="4"/>
    <x v="4"/>
  </r>
  <r>
    <n v="949"/>
    <x v="926"/>
    <s v="Seamless clear-thinking conglomeration"/>
    <n v="5900"/>
    <n v="9520"/>
    <n v="161"/>
    <x v="1"/>
    <n v="203"/>
    <x v="771"/>
    <x v="1"/>
    <s v="USD"/>
    <x v="842"/>
    <x v="133"/>
    <x v="0"/>
    <x v="0"/>
    <s v="technology/web"/>
    <x v="2"/>
    <x v="2"/>
  </r>
  <r>
    <n v="950"/>
    <x v="927"/>
    <s v="Persistent content-based methodology"/>
    <n v="100"/>
    <n v="5"/>
    <n v="5"/>
    <x v="0"/>
    <n v="1"/>
    <x v="280"/>
    <x v="1"/>
    <s v="USD"/>
    <x v="843"/>
    <x v="354"/>
    <x v="0"/>
    <x v="1"/>
    <s v="theater/plays"/>
    <x v="3"/>
    <x v="3"/>
  </r>
  <r>
    <n v="951"/>
    <x v="928"/>
    <s v="Re-engineered 24hour matrix"/>
    <n v="14500"/>
    <n v="159056"/>
    <n v="1097"/>
    <x v="1"/>
    <n v="1559"/>
    <x v="772"/>
    <x v="1"/>
    <s v="USD"/>
    <x v="844"/>
    <x v="721"/>
    <x v="0"/>
    <x v="1"/>
    <s v="music/rock"/>
    <x v="1"/>
    <x v="1"/>
  </r>
  <r>
    <n v="952"/>
    <x v="929"/>
    <s v="Virtual multi-tasking core"/>
    <n v="145500"/>
    <n v="101987"/>
    <n v="70"/>
    <x v="3"/>
    <n v="2266"/>
    <x v="172"/>
    <x v="1"/>
    <s v="USD"/>
    <x v="845"/>
    <x v="841"/>
    <x v="0"/>
    <x v="0"/>
    <s v="film &amp; video/documentary"/>
    <x v="4"/>
    <x v="4"/>
  </r>
  <r>
    <n v="953"/>
    <x v="930"/>
    <s v="Streamlined fault-tolerant conglomeration"/>
    <n v="3300"/>
    <n v="1980"/>
    <n v="60"/>
    <x v="0"/>
    <n v="21"/>
    <x v="773"/>
    <x v="1"/>
    <s v="USD"/>
    <x v="846"/>
    <x v="842"/>
    <x v="0"/>
    <x v="1"/>
    <s v="film &amp; video/science fiction"/>
    <x v="4"/>
    <x v="22"/>
  </r>
  <r>
    <n v="954"/>
    <x v="931"/>
    <s v="Enterprise-wide client-driven policy"/>
    <n v="42600"/>
    <n v="156384"/>
    <n v="367"/>
    <x v="1"/>
    <n v="1548"/>
    <x v="271"/>
    <x v="2"/>
    <s v="AUD"/>
    <x v="110"/>
    <x v="843"/>
    <x v="0"/>
    <x v="0"/>
    <s v="technology/web"/>
    <x v="2"/>
    <x v="2"/>
  </r>
  <r>
    <n v="955"/>
    <x v="932"/>
    <s v="Function-based next generation emulation"/>
    <n v="700"/>
    <n v="7763"/>
    <n v="1109"/>
    <x v="1"/>
    <n v="80"/>
    <x v="774"/>
    <x v="1"/>
    <s v="USD"/>
    <x v="847"/>
    <x v="844"/>
    <x v="0"/>
    <x v="0"/>
    <s v="theater/plays"/>
    <x v="3"/>
    <x v="3"/>
  </r>
  <r>
    <n v="956"/>
    <x v="933"/>
    <s v="Re-engineered composite focus group"/>
    <n v="187600"/>
    <n v="35698"/>
    <n v="19"/>
    <x v="0"/>
    <n v="830"/>
    <x v="775"/>
    <x v="1"/>
    <s v="USD"/>
    <x v="848"/>
    <x v="845"/>
    <x v="0"/>
    <x v="0"/>
    <s v="film &amp; video/science fiction"/>
    <x v="4"/>
    <x v="22"/>
  </r>
  <r>
    <n v="957"/>
    <x v="934"/>
    <s v="Profound mission-critical function"/>
    <n v="9800"/>
    <n v="12434"/>
    <n v="127"/>
    <x v="1"/>
    <n v="131"/>
    <x v="776"/>
    <x v="1"/>
    <s v="USD"/>
    <x v="849"/>
    <x v="846"/>
    <x v="0"/>
    <x v="0"/>
    <s v="theater/plays"/>
    <x v="3"/>
    <x v="3"/>
  </r>
  <r>
    <n v="958"/>
    <x v="935"/>
    <s v="De-engineered zero-defect open system"/>
    <n v="1100"/>
    <n v="8081"/>
    <n v="735"/>
    <x v="1"/>
    <n v="112"/>
    <x v="777"/>
    <x v="1"/>
    <s v="USD"/>
    <x v="780"/>
    <x v="847"/>
    <x v="0"/>
    <x v="0"/>
    <s v="film &amp; video/animation"/>
    <x v="4"/>
    <x v="10"/>
  </r>
  <r>
    <n v="959"/>
    <x v="936"/>
    <s v="Operative hybrid utilization"/>
    <n v="145000"/>
    <n v="6631"/>
    <n v="5"/>
    <x v="0"/>
    <n v="130"/>
    <x v="652"/>
    <x v="1"/>
    <s v="USD"/>
    <x v="140"/>
    <x v="688"/>
    <x v="0"/>
    <x v="0"/>
    <s v="publishing/translations"/>
    <x v="5"/>
    <x v="18"/>
  </r>
  <r>
    <n v="960"/>
    <x v="937"/>
    <s v="Function-based interactive matrix"/>
    <n v="5500"/>
    <n v="4678"/>
    <n v="85"/>
    <x v="0"/>
    <n v="55"/>
    <x v="778"/>
    <x v="1"/>
    <s v="USD"/>
    <x v="850"/>
    <x v="848"/>
    <x v="0"/>
    <x v="0"/>
    <s v="technology/web"/>
    <x v="2"/>
    <x v="2"/>
  </r>
  <r>
    <n v="961"/>
    <x v="938"/>
    <s v="Optimized content-based collaboration"/>
    <n v="5700"/>
    <n v="6800"/>
    <n v="119"/>
    <x v="1"/>
    <n v="155"/>
    <x v="779"/>
    <x v="1"/>
    <s v="USD"/>
    <x v="851"/>
    <x v="248"/>
    <x v="0"/>
    <x v="0"/>
    <s v="publishing/translations"/>
    <x v="5"/>
    <x v="18"/>
  </r>
  <r>
    <n v="962"/>
    <x v="939"/>
    <s v="User-centric cohesive policy"/>
    <n v="3600"/>
    <n v="10657"/>
    <n v="296"/>
    <x v="1"/>
    <n v="266"/>
    <x v="780"/>
    <x v="1"/>
    <s v="USD"/>
    <x v="852"/>
    <x v="849"/>
    <x v="0"/>
    <x v="0"/>
    <s v="food/food trucks"/>
    <x v="0"/>
    <x v="0"/>
  </r>
  <r>
    <n v="963"/>
    <x v="940"/>
    <s v="Ergonomic methodical hub"/>
    <n v="5900"/>
    <n v="4997"/>
    <n v="85"/>
    <x v="0"/>
    <n v="114"/>
    <x v="781"/>
    <x v="6"/>
    <s v="EUR"/>
    <x v="853"/>
    <x v="850"/>
    <x v="0"/>
    <x v="1"/>
    <s v="photography/photography books"/>
    <x v="7"/>
    <x v="14"/>
  </r>
  <r>
    <n v="964"/>
    <x v="941"/>
    <s v="Devolved disintermediate encryption"/>
    <n v="3700"/>
    <n v="13164"/>
    <n v="356"/>
    <x v="1"/>
    <n v="155"/>
    <x v="782"/>
    <x v="1"/>
    <s v="USD"/>
    <x v="854"/>
    <x v="851"/>
    <x v="0"/>
    <x v="0"/>
    <s v="theater/plays"/>
    <x v="3"/>
    <x v="3"/>
  </r>
  <r>
    <n v="965"/>
    <x v="942"/>
    <s v="Phased clear-thinking policy"/>
    <n v="2200"/>
    <n v="8501"/>
    <n v="386"/>
    <x v="1"/>
    <n v="207"/>
    <x v="783"/>
    <x v="4"/>
    <s v="GBP"/>
    <x v="67"/>
    <x v="852"/>
    <x v="0"/>
    <x v="0"/>
    <s v="music/rock"/>
    <x v="1"/>
    <x v="1"/>
  </r>
  <r>
    <n v="966"/>
    <x v="411"/>
    <s v="Seamless solution-oriented capacity"/>
    <n v="1700"/>
    <n v="13468"/>
    <n v="792"/>
    <x v="1"/>
    <n v="245"/>
    <x v="784"/>
    <x v="1"/>
    <s v="USD"/>
    <x v="855"/>
    <x v="853"/>
    <x v="0"/>
    <x v="0"/>
    <s v="theater/plays"/>
    <x v="3"/>
    <x v="3"/>
  </r>
  <r>
    <n v="967"/>
    <x v="943"/>
    <s v="Organized human-resource attitude"/>
    <n v="88400"/>
    <n v="121138"/>
    <n v="137"/>
    <x v="1"/>
    <n v="1573"/>
    <x v="785"/>
    <x v="1"/>
    <s v="USD"/>
    <x v="107"/>
    <x v="104"/>
    <x v="0"/>
    <x v="0"/>
    <s v="music/world music"/>
    <x v="1"/>
    <x v="21"/>
  </r>
  <r>
    <n v="968"/>
    <x v="944"/>
    <s v="Open-architected disintermediate budgetary management"/>
    <n v="2400"/>
    <n v="8117"/>
    <n v="338"/>
    <x v="1"/>
    <n v="114"/>
    <x v="786"/>
    <x v="1"/>
    <s v="USD"/>
    <x v="344"/>
    <x v="854"/>
    <x v="0"/>
    <x v="0"/>
    <s v="food/food trucks"/>
    <x v="0"/>
    <x v="0"/>
  </r>
  <r>
    <n v="969"/>
    <x v="945"/>
    <s v="Multi-lateral radical solution"/>
    <n v="7900"/>
    <n v="8550"/>
    <n v="108"/>
    <x v="1"/>
    <n v="93"/>
    <x v="787"/>
    <x v="1"/>
    <s v="USD"/>
    <x v="856"/>
    <x v="855"/>
    <x v="0"/>
    <x v="0"/>
    <s v="theater/plays"/>
    <x v="3"/>
    <x v="3"/>
  </r>
  <r>
    <n v="970"/>
    <x v="946"/>
    <s v="Inverse context-sensitive info-mediaries"/>
    <n v="94900"/>
    <n v="57659"/>
    <n v="61"/>
    <x v="0"/>
    <n v="594"/>
    <x v="788"/>
    <x v="1"/>
    <s v="USD"/>
    <x v="857"/>
    <x v="856"/>
    <x v="0"/>
    <x v="0"/>
    <s v="theater/plays"/>
    <x v="3"/>
    <x v="3"/>
  </r>
  <r>
    <n v="971"/>
    <x v="947"/>
    <s v="Versatile neutral workforce"/>
    <n v="5100"/>
    <n v="1414"/>
    <n v="28"/>
    <x v="0"/>
    <n v="24"/>
    <x v="789"/>
    <x v="1"/>
    <s v="USD"/>
    <x v="858"/>
    <x v="857"/>
    <x v="0"/>
    <x v="0"/>
    <s v="film &amp; video/television"/>
    <x v="4"/>
    <x v="19"/>
  </r>
  <r>
    <n v="972"/>
    <x v="948"/>
    <s v="Multi-tiered systematic knowledge user"/>
    <n v="42700"/>
    <n v="97524"/>
    <n v="228"/>
    <x v="1"/>
    <n v="1681"/>
    <x v="790"/>
    <x v="1"/>
    <s v="USD"/>
    <x v="859"/>
    <x v="858"/>
    <x v="0"/>
    <x v="1"/>
    <s v="technology/web"/>
    <x v="2"/>
    <x v="2"/>
  </r>
  <r>
    <n v="973"/>
    <x v="949"/>
    <s v="Programmable multi-state algorithm"/>
    <n v="121100"/>
    <n v="26176"/>
    <n v="22"/>
    <x v="0"/>
    <n v="252"/>
    <x v="292"/>
    <x v="1"/>
    <s v="USD"/>
    <x v="860"/>
    <x v="859"/>
    <x v="0"/>
    <x v="1"/>
    <s v="theater/plays"/>
    <x v="3"/>
    <x v="3"/>
  </r>
  <r>
    <n v="974"/>
    <x v="950"/>
    <s v="Multi-channeled reciprocal interface"/>
    <n v="800"/>
    <n v="2991"/>
    <n v="374"/>
    <x v="1"/>
    <n v="32"/>
    <x v="791"/>
    <x v="1"/>
    <s v="USD"/>
    <x v="170"/>
    <x v="860"/>
    <x v="0"/>
    <x v="0"/>
    <s v="music/indie rock"/>
    <x v="1"/>
    <x v="7"/>
  </r>
  <r>
    <n v="975"/>
    <x v="951"/>
    <s v="Right-sized maximized migration"/>
    <n v="5400"/>
    <n v="8366"/>
    <n v="155"/>
    <x v="1"/>
    <n v="135"/>
    <x v="792"/>
    <x v="1"/>
    <s v="USD"/>
    <x v="861"/>
    <x v="264"/>
    <x v="0"/>
    <x v="1"/>
    <s v="theater/plays"/>
    <x v="3"/>
    <x v="3"/>
  </r>
  <r>
    <n v="976"/>
    <x v="952"/>
    <s v="Self-enabling value-added artificial intelligence"/>
    <n v="4000"/>
    <n v="12886"/>
    <n v="322"/>
    <x v="1"/>
    <n v="140"/>
    <x v="603"/>
    <x v="1"/>
    <s v="USD"/>
    <x v="862"/>
    <x v="65"/>
    <x v="0"/>
    <x v="1"/>
    <s v="theater/plays"/>
    <x v="3"/>
    <x v="3"/>
  </r>
  <r>
    <n v="977"/>
    <x v="597"/>
    <s v="Vision-oriented interactive solution"/>
    <n v="7000"/>
    <n v="5177"/>
    <n v="74"/>
    <x v="0"/>
    <n v="67"/>
    <x v="793"/>
    <x v="1"/>
    <s v="USD"/>
    <x v="863"/>
    <x v="861"/>
    <x v="0"/>
    <x v="0"/>
    <s v="food/food trucks"/>
    <x v="0"/>
    <x v="0"/>
  </r>
  <r>
    <n v="978"/>
    <x v="953"/>
    <s v="Fundamental user-facing productivity"/>
    <n v="1000"/>
    <n v="8641"/>
    <n v="864"/>
    <x v="1"/>
    <n v="92"/>
    <x v="794"/>
    <x v="1"/>
    <s v="USD"/>
    <x v="864"/>
    <x v="862"/>
    <x v="0"/>
    <x v="0"/>
    <s v="games/video games"/>
    <x v="6"/>
    <x v="11"/>
  </r>
  <r>
    <n v="979"/>
    <x v="954"/>
    <s v="Innovative well-modulated capability"/>
    <n v="60200"/>
    <n v="86244"/>
    <n v="143"/>
    <x v="1"/>
    <n v="1015"/>
    <x v="609"/>
    <x v="4"/>
    <s v="GBP"/>
    <x v="527"/>
    <x v="454"/>
    <x v="0"/>
    <x v="0"/>
    <s v="theater/plays"/>
    <x v="3"/>
    <x v="3"/>
  </r>
  <r>
    <n v="980"/>
    <x v="955"/>
    <s v="Universal fault-tolerant orchestration"/>
    <n v="195200"/>
    <n v="78630"/>
    <n v="40"/>
    <x v="0"/>
    <n v="742"/>
    <x v="20"/>
    <x v="1"/>
    <s v="USD"/>
    <x v="865"/>
    <x v="863"/>
    <x v="1"/>
    <x v="0"/>
    <s v="publishing/nonfiction"/>
    <x v="5"/>
    <x v="9"/>
  </r>
  <r>
    <n v="981"/>
    <x v="956"/>
    <s v="Grass-roots executive synergy"/>
    <n v="6700"/>
    <n v="11941"/>
    <n v="178"/>
    <x v="1"/>
    <n v="323"/>
    <x v="795"/>
    <x v="1"/>
    <s v="USD"/>
    <x v="866"/>
    <x v="864"/>
    <x v="0"/>
    <x v="0"/>
    <s v="technology/web"/>
    <x v="2"/>
    <x v="2"/>
  </r>
  <r>
    <n v="982"/>
    <x v="957"/>
    <s v="Multi-layered optimal application"/>
    <n v="7200"/>
    <n v="6115"/>
    <n v="85"/>
    <x v="0"/>
    <n v="75"/>
    <x v="796"/>
    <x v="1"/>
    <s v="USD"/>
    <x v="867"/>
    <x v="865"/>
    <x v="0"/>
    <x v="1"/>
    <s v="film &amp; video/documentary"/>
    <x v="4"/>
    <x v="4"/>
  </r>
  <r>
    <n v="983"/>
    <x v="958"/>
    <s v="Business-focused full-range core"/>
    <n v="129100"/>
    <n v="188404"/>
    <n v="146"/>
    <x v="1"/>
    <n v="2326"/>
    <x v="530"/>
    <x v="1"/>
    <s v="USD"/>
    <x v="868"/>
    <x v="866"/>
    <x v="0"/>
    <x v="0"/>
    <s v="film &amp; video/documentary"/>
    <x v="4"/>
    <x v="4"/>
  </r>
  <r>
    <n v="984"/>
    <x v="959"/>
    <s v="Exclusive system-worthy Graphic Interface"/>
    <n v="6500"/>
    <n v="9910"/>
    <n v="152"/>
    <x v="1"/>
    <n v="381"/>
    <x v="483"/>
    <x v="1"/>
    <s v="USD"/>
    <x v="105"/>
    <x v="867"/>
    <x v="0"/>
    <x v="0"/>
    <s v="theater/plays"/>
    <x v="3"/>
    <x v="3"/>
  </r>
  <r>
    <n v="985"/>
    <x v="960"/>
    <s v="Enhanced optimal ability"/>
    <n v="170600"/>
    <n v="114523"/>
    <n v="67"/>
    <x v="0"/>
    <n v="4405"/>
    <x v="119"/>
    <x v="1"/>
    <s v="USD"/>
    <x v="481"/>
    <x v="868"/>
    <x v="0"/>
    <x v="1"/>
    <s v="music/rock"/>
    <x v="1"/>
    <x v="1"/>
  </r>
  <r>
    <n v="986"/>
    <x v="961"/>
    <s v="Optional zero administration neural-net"/>
    <n v="7800"/>
    <n v="3144"/>
    <n v="40"/>
    <x v="0"/>
    <n v="92"/>
    <x v="797"/>
    <x v="1"/>
    <s v="USD"/>
    <x v="253"/>
    <x v="296"/>
    <x v="0"/>
    <x v="0"/>
    <s v="music/rock"/>
    <x v="1"/>
    <x v="1"/>
  </r>
  <r>
    <n v="987"/>
    <x v="962"/>
    <s v="Ameliorated foreground focus group"/>
    <n v="6200"/>
    <n v="13441"/>
    <n v="217"/>
    <x v="1"/>
    <n v="480"/>
    <x v="127"/>
    <x v="1"/>
    <s v="USD"/>
    <x v="869"/>
    <x v="869"/>
    <x v="0"/>
    <x v="0"/>
    <s v="film &amp; video/documentary"/>
    <x v="4"/>
    <x v="4"/>
  </r>
  <r>
    <n v="988"/>
    <x v="963"/>
    <s v="Triple-buffered multi-tasking matrices"/>
    <n v="9400"/>
    <n v="4899"/>
    <n v="52"/>
    <x v="0"/>
    <n v="64"/>
    <x v="798"/>
    <x v="1"/>
    <s v="USD"/>
    <x v="864"/>
    <x v="274"/>
    <x v="0"/>
    <x v="0"/>
    <s v="publishing/radio &amp; podcasts"/>
    <x v="5"/>
    <x v="15"/>
  </r>
  <r>
    <n v="989"/>
    <x v="964"/>
    <s v="Versatile dedicated migration"/>
    <n v="2400"/>
    <n v="11990"/>
    <n v="500"/>
    <x v="1"/>
    <n v="226"/>
    <x v="452"/>
    <x v="1"/>
    <s v="USD"/>
    <x v="843"/>
    <x v="354"/>
    <x v="0"/>
    <x v="0"/>
    <s v="publishing/translations"/>
    <x v="5"/>
    <x v="18"/>
  </r>
  <r>
    <n v="990"/>
    <x v="965"/>
    <s v="Devolved foreground customer loyalty"/>
    <n v="7800"/>
    <n v="6839"/>
    <n v="88"/>
    <x v="0"/>
    <n v="64"/>
    <x v="799"/>
    <x v="1"/>
    <s v="USD"/>
    <x v="289"/>
    <x v="870"/>
    <x v="0"/>
    <x v="1"/>
    <s v="film &amp; video/drama"/>
    <x v="4"/>
    <x v="6"/>
  </r>
  <r>
    <n v="991"/>
    <x v="509"/>
    <s v="Reduced reciprocal focus group"/>
    <n v="9800"/>
    <n v="11091"/>
    <n v="113"/>
    <x v="1"/>
    <n v="241"/>
    <x v="800"/>
    <x v="1"/>
    <s v="USD"/>
    <x v="870"/>
    <x v="871"/>
    <x v="0"/>
    <x v="1"/>
    <s v="music/rock"/>
    <x v="1"/>
    <x v="1"/>
  </r>
  <r>
    <n v="992"/>
    <x v="966"/>
    <s v="Networked global migration"/>
    <n v="3100"/>
    <n v="13223"/>
    <n v="427"/>
    <x v="1"/>
    <n v="132"/>
    <x v="801"/>
    <x v="1"/>
    <s v="USD"/>
    <x v="871"/>
    <x v="98"/>
    <x v="0"/>
    <x v="1"/>
    <s v="film &amp; video/drama"/>
    <x v="4"/>
    <x v="6"/>
  </r>
  <r>
    <n v="993"/>
    <x v="967"/>
    <s v="De-engineered even-keeled definition"/>
    <n v="9800"/>
    <n v="7608"/>
    <n v="78"/>
    <x v="3"/>
    <n v="75"/>
    <x v="802"/>
    <x v="6"/>
    <s v="EUR"/>
    <x v="872"/>
    <x v="872"/>
    <x v="0"/>
    <x v="1"/>
    <s v="photography/photography books"/>
    <x v="7"/>
    <x v="14"/>
  </r>
  <r>
    <n v="994"/>
    <x v="968"/>
    <s v="Implemented bi-directional flexibility"/>
    <n v="141100"/>
    <n v="74073"/>
    <n v="52"/>
    <x v="0"/>
    <n v="842"/>
    <x v="212"/>
    <x v="1"/>
    <s v="USD"/>
    <x v="873"/>
    <x v="873"/>
    <x v="0"/>
    <x v="1"/>
    <s v="publishing/translations"/>
    <x v="5"/>
    <x v="18"/>
  </r>
  <r>
    <n v="995"/>
    <x v="969"/>
    <s v="Vision-oriented scalable definition"/>
    <n v="97300"/>
    <n v="153216"/>
    <n v="157"/>
    <x v="1"/>
    <n v="2043"/>
    <x v="180"/>
    <x v="1"/>
    <s v="USD"/>
    <x v="874"/>
    <x v="526"/>
    <x v="0"/>
    <x v="1"/>
    <s v="food/food trucks"/>
    <x v="0"/>
    <x v="0"/>
  </r>
  <r>
    <n v="996"/>
    <x v="970"/>
    <s v="Future-proofed upward-trending migration"/>
    <n v="6600"/>
    <n v="4814"/>
    <n v="73"/>
    <x v="0"/>
    <n v="112"/>
    <x v="666"/>
    <x v="1"/>
    <s v="USD"/>
    <x v="875"/>
    <x v="874"/>
    <x v="0"/>
    <x v="0"/>
    <s v="theater/plays"/>
    <x v="3"/>
    <x v="3"/>
  </r>
  <r>
    <n v="997"/>
    <x v="971"/>
    <s v="Right-sized full-range throughput"/>
    <n v="7600"/>
    <n v="4603"/>
    <n v="61"/>
    <x v="3"/>
    <n v="139"/>
    <x v="803"/>
    <x v="6"/>
    <s v="EUR"/>
    <x v="876"/>
    <x v="875"/>
    <x v="0"/>
    <x v="0"/>
    <s v="theater/plays"/>
    <x v="3"/>
    <x v="3"/>
  </r>
  <r>
    <n v="998"/>
    <x v="972"/>
    <s v="Polarized composite customer loyalty"/>
    <n v="66600"/>
    <n v="37823"/>
    <n v="57"/>
    <x v="0"/>
    <n v="374"/>
    <x v="804"/>
    <x v="1"/>
    <s v="USD"/>
    <x v="877"/>
    <x v="876"/>
    <x v="0"/>
    <x v="1"/>
    <s v="music/indie rock"/>
    <x v="1"/>
    <x v="7"/>
  </r>
  <r>
    <n v="999"/>
    <x v="973"/>
    <s v="Expanded eco-centric policy"/>
    <n v="111100"/>
    <n v="62819"/>
    <n v="57"/>
    <x v="3"/>
    <n v="1122"/>
    <x v="369"/>
    <x v="1"/>
    <s v="USD"/>
    <x v="878"/>
    <x v="877"/>
    <x v="0"/>
    <x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</r>
  <r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</r>
  <r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</r>
  <r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</r>
  <r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</r>
  <r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</r>
  <r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</r>
  <r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</r>
  <r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</r>
  <r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</r>
  <r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</r>
  <r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</r>
  <r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</r>
  <r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</r>
  <r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</r>
  <r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</r>
  <r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</r>
  <r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</r>
  <r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</r>
  <r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</r>
  <r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</r>
  <r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</r>
  <r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</r>
  <r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</r>
  <r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</r>
  <r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</r>
  <r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</r>
  <r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</r>
  <r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</r>
  <r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</r>
  <r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</r>
  <r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</r>
  <r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</r>
  <r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</r>
  <r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</r>
  <r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</r>
  <r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</r>
  <r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</r>
  <r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</r>
  <r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</r>
  <r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</r>
  <r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</r>
  <r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</r>
  <r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</r>
  <r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</r>
  <r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</r>
  <r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</r>
  <r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</r>
  <r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</r>
  <r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</r>
  <r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</r>
  <r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</r>
  <r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</r>
  <r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</r>
  <r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</r>
  <r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</r>
  <r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</r>
  <r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</r>
  <r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</r>
  <r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</r>
  <r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</r>
  <r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</r>
  <r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</r>
  <r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</r>
  <r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</r>
  <r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</r>
  <r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</r>
  <r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</r>
  <r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</r>
  <r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</r>
  <r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</r>
  <r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</r>
  <r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</r>
  <r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</r>
  <r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</r>
  <r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</r>
  <r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</r>
  <r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</r>
  <r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</r>
  <r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</r>
  <r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</r>
  <r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</r>
  <r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</r>
  <r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</r>
  <r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</r>
  <r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</r>
  <r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</r>
  <r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</r>
  <r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</r>
  <r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</r>
  <r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</r>
  <r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</r>
  <r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</r>
  <r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</r>
  <r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</r>
  <r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</r>
  <r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</r>
  <r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</r>
  <r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</r>
  <r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</r>
  <r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</r>
  <r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</r>
  <r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</r>
  <r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</r>
  <r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</r>
  <r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</r>
  <r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</r>
  <r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</r>
  <r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</r>
  <r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</r>
  <r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</r>
  <r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</r>
  <r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</r>
  <r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</r>
  <r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</r>
  <r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</r>
  <r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</r>
  <r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</r>
  <r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</r>
  <r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</r>
  <r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</r>
  <r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</r>
  <r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</r>
  <r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</r>
  <r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</r>
  <r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</r>
  <r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</r>
  <r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</r>
  <r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</r>
  <r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</r>
  <r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</r>
  <r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</r>
  <r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</r>
  <r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</r>
  <r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</r>
  <r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</r>
  <r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</r>
  <r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</r>
  <r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</r>
  <r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</r>
  <r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</r>
  <r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</r>
  <r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</r>
  <r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</r>
  <r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</r>
  <r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</r>
  <r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</r>
  <r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</r>
  <r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</r>
  <r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</r>
  <r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</r>
  <r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</r>
  <r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</r>
  <r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</r>
  <r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</r>
  <r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</r>
  <r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</r>
  <r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</r>
  <r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</r>
  <r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</r>
  <r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</r>
  <r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</r>
  <r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</r>
  <r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</r>
  <r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</r>
  <r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</r>
  <r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</r>
  <r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</r>
  <r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</r>
  <r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</r>
  <r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</r>
  <r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</r>
  <r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</r>
  <r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</r>
  <r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</r>
  <r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</r>
  <r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</r>
  <r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</r>
  <r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</r>
  <r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</r>
  <r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</r>
  <r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</r>
  <r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</r>
  <r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</r>
  <r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</r>
  <r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</r>
  <r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</r>
  <r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</r>
  <r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</r>
  <r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</r>
  <r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</r>
  <r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</r>
  <r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</r>
  <r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</r>
  <r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</r>
  <r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</r>
  <r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</r>
  <r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</r>
  <r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</r>
  <r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</r>
  <r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</r>
  <r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</r>
  <r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</r>
  <r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</r>
  <r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</r>
  <r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</r>
  <r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</r>
  <r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</r>
  <r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</r>
  <r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</r>
  <r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</r>
  <r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</r>
  <r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</r>
  <r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</r>
  <r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</r>
  <r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</r>
  <r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</r>
  <r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</r>
  <r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</r>
  <r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</r>
  <r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</r>
  <r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</r>
  <r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</r>
  <r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</r>
  <r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</r>
  <r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</r>
  <r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</r>
  <r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</r>
  <r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</r>
  <r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</r>
  <r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</r>
  <r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</r>
  <r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</r>
  <r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</r>
  <r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</r>
  <r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</r>
  <r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</r>
  <r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</r>
  <r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</r>
  <r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</r>
  <r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</r>
  <r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</r>
  <r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</r>
  <r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</r>
  <r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</r>
  <r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</r>
  <r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</r>
  <r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</r>
  <r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</r>
  <r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</r>
  <r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</r>
  <r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</r>
  <r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</r>
  <r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</r>
  <r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</r>
  <r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</r>
  <r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</r>
  <r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</r>
  <r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</r>
  <r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</r>
  <r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</r>
  <r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</r>
  <r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</r>
  <r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</r>
  <r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</r>
  <r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</r>
  <r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</r>
  <r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</r>
  <r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</r>
  <r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</r>
  <r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</r>
  <r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</r>
  <r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</r>
  <r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</r>
  <r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</r>
  <r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</r>
  <r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</r>
  <r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</r>
  <r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</r>
  <r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</r>
  <r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</r>
  <r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</r>
  <r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</r>
  <r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</r>
  <r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</r>
  <r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</r>
  <r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</r>
  <r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</r>
  <r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</r>
  <r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</r>
  <r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</r>
  <r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</r>
  <r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</r>
  <r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</r>
  <r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</r>
  <r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</r>
  <r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</r>
  <r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</r>
  <r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</r>
  <r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</r>
  <r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</r>
  <r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</r>
  <r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</r>
  <r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</r>
  <r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</r>
  <r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</r>
  <r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</r>
  <r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</r>
  <r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</r>
  <r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</r>
  <r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</r>
  <r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</r>
  <r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</r>
  <r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</r>
  <r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</r>
  <r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</r>
  <r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</r>
  <r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</r>
  <r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</r>
  <r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</r>
  <r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</r>
  <r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</r>
  <r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</r>
  <r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</r>
  <r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</r>
  <r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</r>
  <r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</r>
  <r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</r>
  <r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</r>
  <r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</r>
  <r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</r>
  <r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</r>
  <r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</r>
  <r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</r>
  <r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</r>
  <r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</r>
  <r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</r>
  <r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</r>
  <r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</r>
  <r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</r>
  <r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</r>
  <r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</r>
  <r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</r>
  <r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</r>
  <r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</r>
  <r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</r>
  <r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</r>
  <r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</r>
  <r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</r>
  <r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</r>
  <r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</r>
  <r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</r>
  <r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</r>
  <r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</r>
  <r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</r>
  <r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</r>
  <r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</r>
  <r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</r>
  <r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</r>
  <r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</r>
  <r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</r>
  <r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</r>
  <r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</r>
  <r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</r>
  <r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</r>
  <r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</r>
  <r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</r>
  <r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</r>
  <r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</r>
  <r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</r>
  <r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</r>
  <r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</r>
  <r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</r>
  <r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</r>
  <r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</r>
  <r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</r>
  <r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</r>
  <r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</r>
  <r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</r>
  <r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</r>
  <r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</r>
  <r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</r>
  <r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</r>
  <r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</r>
  <r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</r>
  <r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</r>
  <r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</r>
  <r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</r>
  <r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</r>
  <r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</r>
  <r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</r>
  <r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</r>
  <r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</r>
  <r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</r>
  <r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</r>
  <r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</r>
  <r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</r>
  <r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</r>
  <r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</r>
  <r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</r>
  <r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</r>
  <r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</r>
  <r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</r>
  <r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</r>
  <r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</r>
  <r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</r>
  <r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</r>
  <r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</r>
  <r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</r>
  <r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</r>
  <r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</r>
  <r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</r>
  <r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</r>
  <r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</r>
  <r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</r>
  <r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</r>
  <r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</r>
  <r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</r>
  <r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</r>
  <r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</r>
  <r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</r>
  <r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</r>
  <r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</r>
  <r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</r>
  <r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</r>
  <r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</r>
  <r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</r>
  <r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</r>
  <r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</r>
  <r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</r>
  <r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</r>
  <r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</r>
  <r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</r>
  <r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</r>
  <r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</r>
  <r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</r>
  <r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</r>
  <r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</r>
  <r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</r>
  <r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</r>
  <r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</r>
  <r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</r>
  <r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</r>
  <r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</r>
  <r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</r>
  <r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</r>
  <r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</r>
  <r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</r>
  <r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</r>
  <r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</r>
  <r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</r>
  <r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</r>
  <r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</r>
  <r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</r>
  <r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</r>
  <r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</r>
  <r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</r>
  <r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</r>
  <r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</r>
  <r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</r>
  <r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</r>
  <r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</r>
  <r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</r>
  <r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</r>
  <r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</r>
  <r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</r>
  <r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</r>
  <r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</r>
  <r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</r>
  <r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</r>
  <r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</r>
  <r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</r>
  <r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</r>
  <r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</r>
  <r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</r>
  <r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</r>
  <r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</r>
  <r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</r>
  <r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</r>
  <r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</r>
  <r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</r>
  <r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</r>
  <r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</r>
  <r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</r>
  <r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</r>
  <r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</r>
  <r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</r>
  <r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</r>
  <r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</r>
  <r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</r>
  <r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</r>
  <r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</r>
  <r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</r>
  <r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</r>
  <r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</r>
  <r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</r>
  <r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</r>
  <r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</r>
  <r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</r>
  <r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</r>
  <r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</r>
  <r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</r>
  <r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</r>
  <r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</r>
  <r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</r>
  <r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</r>
  <r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</r>
  <r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</r>
  <r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</r>
  <r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</r>
  <r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</r>
  <r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</r>
  <r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</r>
  <r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</r>
  <r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</r>
  <r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</r>
  <r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</r>
  <r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</r>
  <r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</r>
  <r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</r>
  <r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</r>
  <r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</r>
  <r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</r>
  <r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</r>
  <r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</r>
  <r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</r>
  <r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</r>
  <r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</r>
  <r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</r>
  <r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</r>
  <r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</r>
  <r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</r>
  <r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</r>
  <r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</r>
  <r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</r>
  <r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</r>
  <r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</r>
  <r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</r>
  <r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</r>
  <r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</r>
  <r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</r>
  <r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</r>
  <r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</r>
  <r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</r>
  <r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</r>
  <r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</r>
  <r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</r>
  <r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</r>
  <r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</r>
  <r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</r>
  <r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</r>
  <r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</r>
  <r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</r>
  <r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</r>
  <r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</r>
  <r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</r>
  <r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</r>
  <r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</r>
  <r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</r>
  <r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</r>
  <r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</r>
  <r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</r>
  <r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</r>
  <r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</r>
  <r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</r>
  <r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</r>
  <r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</r>
  <r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</r>
  <r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</r>
  <r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</r>
  <r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</r>
  <r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</r>
  <r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</r>
  <r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</r>
  <r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</r>
  <r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</r>
  <r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</r>
  <r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</r>
  <r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</r>
  <r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</r>
  <r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</r>
  <r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</r>
  <r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</r>
  <r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</r>
  <r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</r>
  <r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</r>
  <r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</r>
  <r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</r>
  <r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</r>
  <r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</r>
  <r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</r>
  <r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</r>
  <r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</r>
  <r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</r>
  <r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</r>
  <r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</r>
  <r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</r>
  <r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</r>
  <r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</r>
  <r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</r>
  <r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</r>
  <r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</r>
  <r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</r>
  <r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</r>
  <r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</r>
  <r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</r>
  <r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</r>
  <r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</r>
  <r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</r>
  <r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</r>
  <r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</r>
  <r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</r>
  <r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</r>
  <r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</r>
  <r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</r>
  <r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</r>
  <r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</r>
  <r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</r>
  <r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</r>
  <r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</r>
  <r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</r>
  <r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</r>
  <r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</r>
  <r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</r>
  <r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</r>
  <r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</r>
  <r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</r>
  <r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</r>
  <r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</r>
  <r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</r>
  <r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</r>
  <r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</r>
  <r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</r>
  <r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</r>
  <r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</r>
  <r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</r>
  <r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</r>
  <r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</r>
  <r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</r>
  <r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</r>
  <r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</r>
  <r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</r>
  <r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</r>
  <r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</r>
  <r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</r>
  <r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</r>
  <r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</r>
  <r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</r>
  <r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</r>
  <r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</r>
  <r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</r>
  <r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</r>
  <r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</r>
  <r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</r>
  <r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</r>
  <r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</r>
  <r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</r>
  <r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</r>
  <r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</r>
  <r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</r>
  <r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</r>
  <r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</r>
  <r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</r>
  <r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</r>
  <r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</r>
  <r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</r>
  <r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</r>
  <r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</r>
  <r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</r>
  <r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</r>
  <r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</r>
  <r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</r>
  <r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</r>
  <r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</r>
  <r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</r>
  <r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</r>
  <r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</r>
  <r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</r>
  <r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</r>
  <r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</r>
  <r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</r>
  <r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</r>
  <r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</r>
  <r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</r>
  <r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</r>
  <r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</r>
  <r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</r>
  <r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</r>
  <r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</r>
  <r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</r>
  <r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</r>
  <r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</r>
  <r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</r>
  <r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</r>
  <r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</r>
  <r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</r>
  <r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</r>
  <r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</r>
  <r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</r>
  <r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</r>
  <r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</r>
  <r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</r>
  <r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</r>
  <r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</r>
  <r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</r>
  <r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</r>
  <r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</r>
  <r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</r>
  <r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</r>
  <r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</r>
  <r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</r>
  <r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</r>
  <r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</r>
  <r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</r>
  <r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</r>
  <r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</r>
  <r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</r>
  <r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</r>
  <r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</r>
  <r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</r>
  <r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</r>
  <r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</r>
  <r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</r>
  <r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</r>
  <r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</r>
  <r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</r>
  <r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</r>
  <r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</r>
  <r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</r>
  <r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</r>
  <r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</r>
  <r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</r>
  <r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</r>
  <r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</r>
  <r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</r>
  <r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</r>
  <r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</r>
  <r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</r>
  <r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</r>
  <r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</r>
  <r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</r>
  <r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</r>
  <r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</r>
  <r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</r>
  <r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</r>
  <r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</r>
  <r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</r>
  <r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</r>
  <r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</r>
  <r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</r>
  <r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</r>
  <r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</r>
  <r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</r>
  <r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</r>
  <r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</r>
  <r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</r>
  <r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</r>
  <r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</r>
  <r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</r>
  <r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</r>
  <r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</r>
  <r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</r>
  <r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</r>
  <r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</r>
  <r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</r>
  <r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</r>
  <r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</r>
  <r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</r>
  <r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</r>
  <r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</r>
  <r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</r>
  <r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</r>
  <r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</r>
  <r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</r>
  <r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</r>
  <r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</r>
  <r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</r>
  <r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</r>
  <r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</r>
  <r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</r>
  <r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</r>
  <r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</r>
  <r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</r>
  <r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</r>
  <r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</r>
  <r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</r>
  <r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</r>
  <r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</r>
  <r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</r>
  <r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</r>
  <r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</r>
  <r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</r>
  <r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</r>
  <r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</r>
  <r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</r>
  <r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</r>
  <r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</r>
  <r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</r>
  <r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</r>
  <r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</r>
  <r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</r>
  <r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</r>
  <r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</r>
  <r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</r>
  <r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</r>
  <r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</r>
  <r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</r>
  <r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</r>
  <r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</r>
  <r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</r>
  <r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</r>
  <r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</r>
  <r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</r>
  <r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</r>
  <r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</r>
  <r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</r>
  <r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</r>
  <r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</r>
  <r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</r>
  <r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</r>
  <r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</r>
  <r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</r>
  <r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</r>
  <r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</r>
  <r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</r>
  <r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</r>
  <r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</r>
  <r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</r>
  <r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</r>
  <r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</r>
  <r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</r>
  <r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</r>
  <r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</r>
  <r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</r>
  <r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</r>
  <r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</r>
  <r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</r>
  <r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</r>
  <r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</r>
  <r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</r>
  <r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</r>
  <r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</r>
  <r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</r>
  <r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</r>
  <r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</r>
  <r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</r>
  <r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</r>
  <r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</r>
  <r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</r>
  <r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</r>
  <r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</r>
  <r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</r>
  <r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</r>
  <r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</r>
  <r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</r>
  <r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</r>
  <r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</r>
  <r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</r>
  <r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</r>
  <r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</r>
  <r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</r>
  <r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</r>
  <r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</r>
  <r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</r>
  <r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</r>
  <r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</r>
  <r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</r>
  <r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</r>
  <r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</r>
  <r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</r>
  <r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</r>
  <r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</r>
  <r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</r>
  <r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</r>
  <r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</r>
  <r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</r>
  <r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</r>
  <r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</r>
  <r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</r>
  <r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</r>
  <r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</r>
  <r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</r>
  <r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</r>
  <r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</r>
  <r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</r>
  <r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</r>
  <r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</r>
  <r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</r>
  <r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</r>
  <r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</r>
  <r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</r>
  <r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</r>
  <r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</r>
  <r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</r>
  <r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</r>
  <r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</r>
  <r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</r>
  <r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</r>
  <r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</r>
  <r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</r>
  <r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</r>
  <r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</r>
  <r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</r>
  <r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</r>
  <r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</r>
  <r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</r>
  <r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</r>
  <r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</r>
  <r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</r>
  <r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</r>
  <r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</r>
  <r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</r>
  <r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</r>
  <r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</r>
  <r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</r>
  <r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</r>
  <r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</r>
  <r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</r>
  <r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</r>
  <r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</r>
  <r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</r>
  <r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</r>
  <r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</r>
  <r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</r>
  <r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</r>
  <r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</r>
  <r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</r>
  <r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</r>
  <r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</r>
  <r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</r>
  <r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</r>
  <r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</r>
  <r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</r>
  <r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</r>
  <r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</r>
  <r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</r>
  <r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</r>
  <r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</r>
  <r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</r>
  <r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</r>
  <r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</r>
  <r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</r>
  <r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</r>
  <r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</r>
  <r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</r>
  <r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</r>
  <r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</r>
  <r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</r>
  <r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</r>
  <r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</r>
  <r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</r>
  <r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</r>
  <r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</r>
  <r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</r>
  <r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</r>
  <r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</r>
  <r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</r>
  <r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</r>
  <r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</r>
  <r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</r>
  <r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</r>
  <r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</r>
  <r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</r>
  <r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</r>
  <r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</r>
  <r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</r>
  <r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</r>
  <r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</r>
  <r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</r>
  <r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</r>
  <r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</r>
  <r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</r>
  <r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</r>
  <r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</r>
  <r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</r>
  <r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</r>
  <r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</r>
  <r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</r>
  <r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</r>
  <r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</r>
  <r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</r>
  <r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</r>
  <r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</r>
  <r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</r>
  <r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</r>
  <r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</r>
  <r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</r>
  <r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</r>
  <r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</r>
  <r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</r>
  <r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</r>
  <r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</r>
  <r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</r>
  <r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59D1F-2ADE-421A-8367-3CF988A038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name="Outcome Filter" axis="axisCol" showAll="0">
      <items count="5">
        <item x="3"/>
        <item x="0"/>
        <item x="2"/>
        <item x="1"/>
        <item t="default"/>
      </items>
    </pivotField>
    <pivotField showAll="0"/>
    <pivotField showAll="0"/>
    <pivotField name="Country Filter"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-Category Filter"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-Category Outcomes Based on Country" fld="9" subtotal="count" baseField="16" baseItem="4"/>
  </dataFields>
  <chartFormats count="8">
    <chartFormat chart="0" format="2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2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2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45ABD-78D8-4403-9924-2C847BCE45E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name="Outcome Filter"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name="Country Filter"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-Category Filter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name="Sub-Category Filter"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 Outcomes Based on Countries &amp;  Parent-Categories" fld="6" subtotal="count" baseField="9" baseItem="2135493248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13D38-048C-49CC-BA26-A6DD286ACD3B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ame="Outcome Filter"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Date Filter"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name="Parent-Category Filter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Filter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19" hier="-1"/>
  </pageFields>
  <dataFields count="1">
    <dataField name="Count of Outcomes Based on Parent-Categories &amp; Years" fld="5" subtotal="count" baseField="9" baseItem="2135493248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6" sqref="I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.5" bestFit="1" customWidth="1"/>
    <col min="9" max="9" width="16.5" bestFit="1" customWidth="1"/>
    <col min="12" max="12" width="11.5" bestFit="1" customWidth="1"/>
    <col min="13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2088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v>0</v>
      </c>
      <c r="I2">
        <f>ROUND(IF(E2=0, 0, E2/H2), 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(L2/86400)+DATE(1970,1,1)</f>
        <v>42336.25</v>
      </c>
      <c r="O2" s="7">
        <f>(M2/86400)+DATE(1970,1,1)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ROUND((E3/D3)*100, 0)</f>
        <v>1040</v>
      </c>
      <c r="G3" t="s">
        <v>20</v>
      </c>
      <c r="H3">
        <v>158</v>
      </c>
      <c r="I3">
        <f>ROUND(IF(E3=0, 0, E3/H3), 2)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0">(L3/86400)+DATE(1970,1,1)</f>
        <v>41870.208333333336</v>
      </c>
      <c r="O3" s="7">
        <f t="shared" ref="O3:O66" si="1">(M3/86400)+DATE(1970,1,1)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ROUND((E4/D4)*100, 0)</f>
        <v>131</v>
      </c>
      <c r="G4" t="s">
        <v>20</v>
      </c>
      <c r="H4">
        <v>1425</v>
      </c>
      <c r="I4">
        <f t="shared" ref="I4:I67" si="2">ROUND(IF(E4=0, 0, E4/H4), 2)</f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0"/>
        <v>41595.25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3">ROUND((E5/D5)*100, 0)</f>
        <v>59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0"/>
        <v>43688.208333333328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0"/>
        <v>43485.25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0"/>
        <v>41149.208333333336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0"/>
        <v>42991.208333333328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0"/>
        <v>42229.208333333328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0"/>
        <v>40399.208333333336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0"/>
        <v>41536.208333333336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0"/>
        <v>40404.208333333336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0"/>
        <v>40442.208333333336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0"/>
        <v>43760.208333333328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0"/>
        <v>42532.208333333328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0"/>
        <v>40974.25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0"/>
        <v>43809.25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0"/>
        <v>41661.25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0"/>
        <v>40555.25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0"/>
        <v>43351.208333333328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0"/>
        <v>43528.25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0"/>
        <v>41848.208333333336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0"/>
        <v>40770.208333333336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0"/>
        <v>43193.208333333328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0"/>
        <v>43510.25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0"/>
        <v>41811.208333333336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0"/>
        <v>40681.208333333336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0"/>
        <v>43312.208333333328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0"/>
        <v>42280.208333333328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0"/>
        <v>40218.25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0"/>
        <v>43301.208333333328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0"/>
        <v>43609.208333333328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0"/>
        <v>42374.25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0"/>
        <v>43110.25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0"/>
        <v>41917.208333333336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0"/>
        <v>42817.208333333328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0"/>
        <v>43484.25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0"/>
        <v>40600.25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0"/>
        <v>43744.208333333328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0"/>
        <v>40469.208333333336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0"/>
        <v>41330.25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0"/>
        <v>40334.208333333336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0"/>
        <v>41156.208333333336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0"/>
        <v>40728.208333333336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0"/>
        <v>41844.208333333336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0"/>
        <v>43541.208333333328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0"/>
        <v>42676.208333333328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0"/>
        <v>40367.208333333336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0"/>
        <v>41727.208333333336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0"/>
        <v>42180.208333333328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0"/>
        <v>43758.208333333328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0"/>
        <v>41487.208333333336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0"/>
        <v>40995.208333333336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0"/>
        <v>40436.208333333336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0"/>
        <v>41779.208333333336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0"/>
        <v>43170.25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0"/>
        <v>43311.208333333328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0"/>
        <v>42014.25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0"/>
        <v>42979.208333333328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0"/>
        <v>42268.208333333328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0"/>
        <v>42898.208333333328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0"/>
        <v>41107.208333333336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0"/>
        <v>40595.25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0"/>
        <v>42160.208333333328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0"/>
        <v>42853.208333333328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0"/>
        <v>43283.208333333328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4">(L67/86400)+DATE(1970,1,1)</f>
        <v>40570.25</v>
      </c>
      <c r="O67" s="7">
        <f t="shared" ref="O67:O130" si="5">(M67/86400)+DATE(1970,1,1)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>
        <f t="shared" ref="I68:I131" si="6">ROUND(IF(E68=0, 0, E68/H68), 2)</f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4"/>
        <v>42102.208333333328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7">ROUND((E69/D69)*100, 0)</f>
        <v>162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4"/>
        <v>40203.25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4"/>
        <v>42943.208333333328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4"/>
        <v>40531.25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4"/>
        <v>40484.208333333336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4"/>
        <v>43799.25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4"/>
        <v>42186.208333333328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4"/>
        <v>42701.25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4"/>
        <v>42456.208333333328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4"/>
        <v>43296.208333333328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4"/>
        <v>42027.25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4"/>
        <v>40448.208333333336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4"/>
        <v>43206.208333333328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4"/>
        <v>43267.208333333328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4"/>
        <v>42976.208333333328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4"/>
        <v>43062.25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4"/>
        <v>43482.25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4"/>
        <v>42579.208333333328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4"/>
        <v>41118.208333333336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4"/>
        <v>40797.208333333336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4"/>
        <v>42128.208333333328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4"/>
        <v>40610.25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4"/>
        <v>42110.208333333328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4"/>
        <v>40283.208333333336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4"/>
        <v>42425.25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4"/>
        <v>42588.208333333328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4"/>
        <v>40352.208333333336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4"/>
        <v>41202.208333333336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4"/>
        <v>43562.208333333328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4"/>
        <v>43752.208333333328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4"/>
        <v>40612.25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4"/>
        <v>42180.208333333328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4"/>
        <v>42212.208333333328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4"/>
        <v>41968.25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4"/>
        <v>40835.208333333336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4"/>
        <v>42056.25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4"/>
        <v>43234.208333333328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4"/>
        <v>40475.208333333336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4"/>
        <v>42878.208333333328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4"/>
        <v>41366.208333333336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4"/>
        <v>43716.208333333328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4"/>
        <v>43213.208333333328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4"/>
        <v>41005.208333333336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4"/>
        <v>41651.25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4"/>
        <v>43354.208333333328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4"/>
        <v>41174.208333333336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4"/>
        <v>41875.208333333336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4"/>
        <v>42990.208333333328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4"/>
        <v>43564.208333333328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4"/>
        <v>43056.25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4"/>
        <v>42265.208333333328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4"/>
        <v>40808.208333333336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4"/>
        <v>41665.25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4"/>
        <v>41806.208333333336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4"/>
        <v>42111.208333333328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4"/>
        <v>41917.208333333336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4"/>
        <v>41970.25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4"/>
        <v>42332.25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4"/>
        <v>43598.208333333328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4"/>
        <v>43362.208333333328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4"/>
        <v>42596.208333333328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4"/>
        <v>40310.208333333336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4"/>
        <v>40417.208333333336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8">(L131/86400)+DATE(1970,1,1)</f>
        <v>42038.25</v>
      </c>
      <c r="O131" s="7">
        <f t="shared" ref="O131:O194" si="9">(M131/86400)+DATE(1970,1,1)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7"/>
        <v>155</v>
      </c>
      <c r="G132" t="s">
        <v>20</v>
      </c>
      <c r="H132">
        <v>533</v>
      </c>
      <c r="I132">
        <f t="shared" ref="I132:I195" si="10">ROUND(IF(E132=0, 0, E132/H132), 2)</f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8"/>
        <v>40842.208333333336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1">ROUND((E133/D133)*100, 0)</f>
        <v>101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8"/>
        <v>41607.25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8"/>
        <v>43112.25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8"/>
        <v>40767.208333333336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8"/>
        <v>40713.208333333336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8"/>
        <v>41340.25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8"/>
        <v>41797.208333333336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8"/>
        <v>40457.208333333336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8"/>
        <v>41180.208333333336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8"/>
        <v>42115.208333333328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8"/>
        <v>43156.25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8"/>
        <v>42167.208333333328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8"/>
        <v>41005.208333333336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8"/>
        <v>40357.208333333336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8"/>
        <v>43633.208333333328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8"/>
        <v>41889.208333333336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8"/>
        <v>40855.25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8"/>
        <v>42534.208333333328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8"/>
        <v>42941.208333333328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8"/>
        <v>41275.25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8"/>
        <v>43450.25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8"/>
        <v>41799.208333333336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8"/>
        <v>42783.25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8"/>
        <v>41201.208333333336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8"/>
        <v>42502.208333333328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8"/>
        <v>40262.208333333336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8"/>
        <v>43743.208333333328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8"/>
        <v>41638.25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8"/>
        <v>42346.25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8"/>
        <v>43551.208333333328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8"/>
        <v>43582.208333333328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8"/>
        <v>42270.208333333328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8"/>
        <v>43442.25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8"/>
        <v>43028.208333333328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8"/>
        <v>43016.208333333328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8"/>
        <v>42948.208333333328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8"/>
        <v>40534.25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8"/>
        <v>41435.208333333336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8"/>
        <v>43518.25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8"/>
        <v>41077.208333333336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8"/>
        <v>42950.208333333328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8"/>
        <v>41718.208333333336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8"/>
        <v>41839.208333333336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8"/>
        <v>41412.208333333336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8"/>
        <v>42282.208333333328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8"/>
        <v>42613.208333333328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8"/>
        <v>42616.208333333328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8"/>
        <v>40497.25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8"/>
        <v>42999.208333333328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8"/>
        <v>41350.208333333336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8"/>
        <v>40259.208333333336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8"/>
        <v>43012.208333333328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8"/>
        <v>43631.208333333328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8"/>
        <v>40430.208333333336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8"/>
        <v>43588.208333333328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8"/>
        <v>43233.208333333328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8"/>
        <v>41782.208333333336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8"/>
        <v>41328.25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8"/>
        <v>41975.25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8"/>
        <v>42433.25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8"/>
        <v>41429.208333333336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8"/>
        <v>43536.208333333328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8"/>
        <v>41817.208333333336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2">(L195/86400)+DATE(1970,1,1)</f>
        <v>43198.208333333328</v>
      </c>
      <c r="O195" s="7">
        <f t="shared" ref="O195:O258" si="13">(M195/86400)+DATE(1970,1,1)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1"/>
        <v>123</v>
      </c>
      <c r="G196" t="s">
        <v>20</v>
      </c>
      <c r="H196">
        <v>126</v>
      </c>
      <c r="I196">
        <f t="shared" ref="I196:I259" si="14">ROUND(IF(E196=0, 0, E196/H196), 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2"/>
        <v>42261.208333333328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5">ROUND((E197/D197)*100, 0)</f>
        <v>362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2"/>
        <v>43310.208333333328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2"/>
        <v>42616.208333333328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2"/>
        <v>42909.208333333328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2"/>
        <v>40396.208333333336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2"/>
        <v>42192.208333333328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2"/>
        <v>40262.208333333336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2"/>
        <v>41845.208333333336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2"/>
        <v>40818.208333333336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2"/>
        <v>42752.25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2"/>
        <v>40636.208333333336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2"/>
        <v>43390.208333333328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2"/>
        <v>40236.25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2"/>
        <v>43340.208333333328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2"/>
        <v>43048.25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2"/>
        <v>42496.208333333328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2"/>
        <v>42797.25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2"/>
        <v>41513.208333333336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2"/>
        <v>43814.25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2"/>
        <v>40488.208333333336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2"/>
        <v>40409.208333333336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2"/>
        <v>43509.25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2"/>
        <v>40869.25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2"/>
        <v>43583.208333333328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2"/>
        <v>40858.25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2"/>
        <v>41137.208333333336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2"/>
        <v>40725.208333333336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2"/>
        <v>41081.208333333336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2"/>
        <v>41914.208333333336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2"/>
        <v>42445.208333333328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2"/>
        <v>41906.208333333336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2"/>
        <v>41762.208333333336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2"/>
        <v>40276.208333333336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2"/>
        <v>42139.208333333328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2"/>
        <v>42613.208333333328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2"/>
        <v>42887.208333333328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2"/>
        <v>43805.25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2"/>
        <v>41415.208333333336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2"/>
        <v>42576.208333333328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2"/>
        <v>40706.208333333336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2"/>
        <v>42969.208333333328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2"/>
        <v>42779.25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2"/>
        <v>43641.208333333328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2"/>
        <v>41754.208333333336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2"/>
        <v>43083.25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2"/>
        <v>42245.208333333328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2"/>
        <v>40396.208333333336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2"/>
        <v>41742.208333333336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2"/>
        <v>42865.208333333328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2"/>
        <v>43163.25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2"/>
        <v>41834.208333333336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2"/>
        <v>41736.208333333336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2"/>
        <v>41491.208333333336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2"/>
        <v>42726.25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2"/>
        <v>42004.25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2"/>
        <v>42006.25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2"/>
        <v>40203.25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2"/>
        <v>41252.25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2"/>
        <v>41572.208333333336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2"/>
        <v>40641.208333333336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2"/>
        <v>42787.25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2"/>
        <v>40590.25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2"/>
        <v>42393.25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6">(L259/86400)+DATE(1970,1,1)</f>
        <v>41338.25</v>
      </c>
      <c r="O259" s="7">
        <f t="shared" ref="O259:O322" si="17">(M259/86400)+DATE(1970,1,1)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5"/>
        <v>268</v>
      </c>
      <c r="G260" t="s">
        <v>20</v>
      </c>
      <c r="H260">
        <v>186</v>
      </c>
      <c r="I260">
        <f t="shared" ref="I260:I323" si="18">ROUND(IF(E260=0, 0, E260/H260), 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6"/>
        <v>42712.25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19">ROUND((E261/D261)*100, 0)</f>
        <v>598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6"/>
        <v>41251.25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158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6"/>
        <v>41180.208333333336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6"/>
        <v>40415.208333333336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6"/>
        <v>40638.208333333336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6"/>
        <v>40187.25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6"/>
        <v>41317.25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6"/>
        <v>42372.25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77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6"/>
        <v>41950.25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234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6"/>
        <v>41206.208333333336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181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6"/>
        <v>41186.208333333336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253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6"/>
        <v>43496.25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6"/>
        <v>40514.25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6"/>
        <v>42345.25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6"/>
        <v>43656.208333333328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6"/>
        <v>42995.208333333328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6"/>
        <v>43045.25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242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6"/>
        <v>43561.208333333328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6"/>
        <v>41018.208333333336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6"/>
        <v>40378.208333333336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326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6"/>
        <v>41239.25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6"/>
        <v>43346.208333333328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6"/>
        <v>43060.25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92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6"/>
        <v>40979.25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6"/>
        <v>42701.25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19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6"/>
        <v>42520.208333333328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6"/>
        <v>41030.208333333336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6"/>
        <v>42623.208333333328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6"/>
        <v>42697.25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210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6"/>
        <v>42122.208333333328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98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6"/>
        <v>40982.208333333336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6"/>
        <v>42219.208333333328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6"/>
        <v>41404.208333333336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457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6"/>
        <v>40831.208333333336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10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6"/>
        <v>40984.208333333336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6"/>
        <v>40456.208333333336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1340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6"/>
        <v>43399.208333333328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6"/>
        <v>41562.208333333336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55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6"/>
        <v>43493.25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6"/>
        <v>41653.25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144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6"/>
        <v>42426.25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6"/>
        <v>42432.25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6"/>
        <v>42977.208333333328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1345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6"/>
        <v>42061.25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32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6"/>
        <v>43345.208333333328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83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6"/>
        <v>42376.25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6"/>
        <v>42589.208333333328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6"/>
        <v>42448.208333333328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8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6"/>
        <v>42930.208333333328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6"/>
        <v>41066.208333333336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6"/>
        <v>40651.208333333336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6"/>
        <v>40807.208333333336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6"/>
        <v>40277.208333333336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6"/>
        <v>40590.25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6"/>
        <v>41572.208333333336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6"/>
        <v>40966.25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295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6"/>
        <v>43536.208333333328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34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6"/>
        <v>41783.208333333336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67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6"/>
        <v>43788.25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6"/>
        <v>42869.208333333328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16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6"/>
        <v>41684.25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39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6"/>
        <v>40402.208333333336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6"/>
        <v>40673.208333333336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0">(L323/86400)+DATE(1970,1,1)</f>
        <v>40634.208333333336</v>
      </c>
      <c r="O323" s="7">
        <f t="shared" ref="O323:O386" si="21">(M323/86400)+DATE(1970,1,1)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9"/>
        <v>167</v>
      </c>
      <c r="G324" t="s">
        <v>20</v>
      </c>
      <c r="H324">
        <v>5168</v>
      </c>
      <c r="I324">
        <f t="shared" ref="I324:I387" si="22">ROUND(IF(E324=0, 0, E324/H324), 2)</f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0"/>
        <v>40507.25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3">ROUND((E325/D325)*100, 0)</f>
        <v>24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0"/>
        <v>41725.208333333336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0"/>
        <v>42176.208333333328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91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0"/>
        <v>43267.208333333328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0"/>
        <v>42364.25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39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0"/>
        <v>43705.208333333328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0"/>
        <v>43434.25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23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0"/>
        <v>42716.25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185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0"/>
        <v>43077.25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444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0"/>
        <v>40896.25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200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0"/>
        <v>41361.208333333336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124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0"/>
        <v>43424.25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187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0"/>
        <v>43110.25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0"/>
        <v>43784.25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0"/>
        <v>40527.25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0"/>
        <v>43780.25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0"/>
        <v>40821.208333333336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80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0"/>
        <v>42949.208333333328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0"/>
        <v>40889.25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0"/>
        <v>42244.208333333328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67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0"/>
        <v>41475.208333333336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54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0"/>
        <v>41597.25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42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0"/>
        <v>43122.25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15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0"/>
        <v>42194.208333333328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0"/>
        <v>42971.208333333328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1401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0"/>
        <v>42046.25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72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0"/>
        <v>42782.25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0"/>
        <v>42930.208333333328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0"/>
        <v>42144.208333333328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128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0"/>
        <v>42240.208333333328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35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0"/>
        <v>42315.25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411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0"/>
        <v>43651.208333333328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124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0"/>
        <v>41520.208333333336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59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0"/>
        <v>42757.25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0"/>
        <v>40922.25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185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0"/>
        <v>42250.208333333328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0"/>
        <v>43322.208333333328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299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0"/>
        <v>40782.208333333336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0"/>
        <v>40544.25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174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0"/>
        <v>43015.208333333328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372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0"/>
        <v>40570.25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0"/>
        <v>40904.25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0"/>
        <v>43164.25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0"/>
        <v>42733.25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0"/>
        <v>40546.25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19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0"/>
        <v>41930.208333333336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277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0"/>
        <v>40464.208333333336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0"/>
        <v>41308.25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0"/>
        <v>43570.208333333328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68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0"/>
        <v>42043.25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1592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0"/>
        <v>42012.25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0"/>
        <v>42964.208333333328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0"/>
        <v>43476.25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55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0"/>
        <v>42293.208333333328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0"/>
        <v>41826.208333333336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0"/>
        <v>43760.208333333328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14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0"/>
        <v>43241.208333333328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0"/>
        <v>40843.208333333336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0"/>
        <v>41448.208333333336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184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0"/>
        <v>42163.208333333328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64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0"/>
        <v>43024.208333333328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0"/>
        <v>43509.25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0"/>
        <v>42776.25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4">(L387/86400)+DATE(1970,1,1)</f>
        <v>43553.208333333328</v>
      </c>
      <c r="O387" s="7">
        <f t="shared" ref="O387:O450" si="25">(M387/86400)+DATE(1970,1,1)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3"/>
        <v>76</v>
      </c>
      <c r="G388" t="s">
        <v>14</v>
      </c>
      <c r="H388">
        <v>1068</v>
      </c>
      <c r="I388">
        <f t="shared" ref="I388:I451" si="26">ROUND(IF(E388=0, 0, E388/H388), 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4"/>
        <v>40355.208333333336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7">ROUND((E389/D389)*100, 0)</f>
        <v>39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4"/>
        <v>41072.208333333336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4"/>
        <v>40912.25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4"/>
        <v>40479.208333333336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4"/>
        <v>41530.208333333336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4"/>
        <v>41653.25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66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4"/>
        <v>40549.25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229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4"/>
        <v>42933.208333333328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4"/>
        <v>41484.208333333336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4"/>
        <v>40885.25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4"/>
        <v>43378.208333333328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174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4"/>
        <v>41417.208333333336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718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4"/>
        <v>43228.208333333328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64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4"/>
        <v>40576.25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4"/>
        <v>41502.208333333336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4"/>
        <v>43765.208333333328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4"/>
        <v>40914.25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4"/>
        <v>40310.208333333336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316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4"/>
        <v>43053.25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90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4"/>
        <v>43255.208333333328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4"/>
        <v>41304.25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356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4"/>
        <v>43751.208333333328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4"/>
        <v>42541.208333333328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4"/>
        <v>42843.208333333328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4"/>
        <v>42122.208333333328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105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4"/>
        <v>42884.208333333328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669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4"/>
        <v>41642.25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4"/>
        <v>43431.25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85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4"/>
        <v>40288.208333333336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4"/>
        <v>40921.25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44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4"/>
        <v>40560.25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4"/>
        <v>43407.208333333328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4"/>
        <v>41035.208333333336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4"/>
        <v>40899.25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4"/>
        <v>42911.208333333328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64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4"/>
        <v>42915.208333333328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4"/>
        <v>40285.208333333336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11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4"/>
        <v>40808.208333333336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4"/>
        <v>43208.208333333328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288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4"/>
        <v>42213.208333333328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573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4"/>
        <v>41332.25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4"/>
        <v>41895.208333333336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4"/>
        <v>40585.25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91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4"/>
        <v>41680.25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68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4"/>
        <v>43737.208333333328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4"/>
        <v>43273.208333333328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83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4"/>
        <v>41761.208333333336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4"/>
        <v>41603.25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17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4"/>
        <v>42705.25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117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4"/>
        <v>41988.25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4"/>
        <v>43575.208333333328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4"/>
        <v>42260.208333333328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179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4"/>
        <v>41337.25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4"/>
        <v>42680.208333333328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162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4"/>
        <v>42916.208333333328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25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4"/>
        <v>41025.208333333336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199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4"/>
        <v>42980.208333333328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4"/>
        <v>40451.208333333336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4"/>
        <v>40748.208333333336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4"/>
        <v>40515.25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4"/>
        <v>41261.25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4"/>
        <v>43088.25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4"/>
        <v>41378.208333333336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28">(L451/86400)+DATE(1970,1,1)</f>
        <v>43530.25</v>
      </c>
      <c r="O451" s="7">
        <f t="shared" ref="O451:O514" si="29">(M451/86400)+DATE(1970,1,1)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7"/>
        <v>4</v>
      </c>
      <c r="G452" t="s">
        <v>14</v>
      </c>
      <c r="H452">
        <v>1</v>
      </c>
      <c r="I452">
        <f t="shared" ref="I452:I515" si="30">ROUND(IF(E452=0, 0, E452/H452), 2)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8"/>
        <v>43394.208333333328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1">ROUND((E453/D453)*100, 0)</f>
        <v>123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8"/>
        <v>42935.208333333328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8"/>
        <v>40365.208333333336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8"/>
        <v>42705.25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8"/>
        <v>41568.208333333336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8"/>
        <v>40809.208333333336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8"/>
        <v>43141.25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27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8"/>
        <v>42657.208333333328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8"/>
        <v>40265.208333333336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8"/>
        <v>42001.25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172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8"/>
        <v>40399.208333333336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8"/>
        <v>41757.208333333336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8"/>
        <v>41304.25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8"/>
        <v>41639.25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8"/>
        <v>43142.25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188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8"/>
        <v>43127.25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8"/>
        <v>41409.208333333336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8"/>
        <v>42331.25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41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8"/>
        <v>43569.208333333328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8"/>
        <v>42142.208333333328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8"/>
        <v>42716.25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8"/>
        <v>41031.208333333336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8"/>
        <v>43535.208333333328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8"/>
        <v>43277.208333333328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8"/>
        <v>41989.25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8"/>
        <v>41450.208333333336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30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8"/>
        <v>43322.208333333328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8"/>
        <v>40720.208333333336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8"/>
        <v>42072.208333333328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513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8"/>
        <v>42945.208333333328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101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8"/>
        <v>40248.25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8"/>
        <v>41913.208333333336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8"/>
        <v>40963.25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53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8"/>
        <v>43811.25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8"/>
        <v>41855.208333333336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8"/>
        <v>43626.208333333328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14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8"/>
        <v>43168.25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179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8"/>
        <v>42845.208333333328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8"/>
        <v>42403.25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102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8"/>
        <v>40406.208333333336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192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8"/>
        <v>43786.25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8"/>
        <v>41456.208333333336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24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8"/>
        <v>40336.208333333336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724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8"/>
        <v>43645.208333333328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8"/>
        <v>40990.208333333336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415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8"/>
        <v>41800.208333333336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1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8"/>
        <v>42876.208333333328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8"/>
        <v>42724.25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24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8"/>
        <v>42005.25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8"/>
        <v>42444.208333333328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>
        <f t="shared" si="30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8"/>
        <v>41395.208333333336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8"/>
        <v>41345.208333333336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530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8"/>
        <v>41117.208333333336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8"/>
        <v>42186.208333333328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8"/>
        <v>42142.208333333328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14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8"/>
        <v>41341.25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8"/>
        <v>43062.25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40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8"/>
        <v>41373.208333333336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8"/>
        <v>43310.208333333328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71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8"/>
        <v>41034.208333333336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8"/>
        <v>43251.208333333328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8"/>
        <v>43671.208333333328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28"/>
        <v>41825.208333333336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2">(L515/86400)+DATE(1970,1,1)</f>
        <v>40430.208333333336</v>
      </c>
      <c r="O515" s="7">
        <f t="shared" ref="O515:O578" si="33">(M515/86400)+DATE(1970,1,1)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1"/>
        <v>22</v>
      </c>
      <c r="G516" t="s">
        <v>74</v>
      </c>
      <c r="H516">
        <v>528</v>
      </c>
      <c r="I516">
        <f t="shared" ref="I516:I579" si="34">ROUND(IF(E516=0, 0, E516/H516), 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2"/>
        <v>41614.25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5">ROUND((E517/D517)*100, 0)</f>
        <v>56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2"/>
        <v>40900.25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43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2"/>
        <v>40396.208333333336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2"/>
        <v>42860.208333333328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2"/>
        <v>43154.25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102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2"/>
        <v>42012.25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426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2"/>
        <v>43574.208333333328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146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2"/>
        <v>42605.208333333328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2"/>
        <v>41093.208333333336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2"/>
        <v>40241.25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84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2"/>
        <v>40294.208333333336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2"/>
        <v>40505.25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2"/>
        <v>42364.25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100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2"/>
        <v>42405.25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2"/>
        <v>41601.25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2"/>
        <v>41769.208333333336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92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2"/>
        <v>40421.208333333336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96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2"/>
        <v>41589.25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503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2"/>
        <v>43125.25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2"/>
        <v>41479.208333333336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2"/>
        <v>43329.208333333328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2"/>
        <v>43259.208333333328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150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2"/>
        <v>40414.208333333336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2"/>
        <v>43342.208333333328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38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2"/>
        <v>41539.208333333336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73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2"/>
        <v>43647.208333333328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266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2"/>
        <v>43225.208333333328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2"/>
        <v>42165.208333333328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2"/>
        <v>42391.25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2"/>
        <v>41528.208333333336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277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2"/>
        <v>42377.25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89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2"/>
        <v>43824.25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164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2"/>
        <v>43360.208333333328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2"/>
        <v>42029.25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271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2"/>
        <v>42461.208333333328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2"/>
        <v>41422.208333333336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2"/>
        <v>40968.25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59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2"/>
        <v>41993.25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99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2"/>
        <v>42700.25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44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2"/>
        <v>40545.25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152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2"/>
        <v>42723.25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224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2"/>
        <v>41731.208333333336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240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2"/>
        <v>40792.208333333336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2"/>
        <v>42279.208333333328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2"/>
        <v>42424.25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101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2"/>
        <v>42584.208333333328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2"/>
        <v>40865.25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370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2"/>
        <v>40833.208333333336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13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2"/>
        <v>43536.208333333328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2"/>
        <v>43417.25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84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2"/>
        <v>42078.208333333328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205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2"/>
        <v>40862.25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2"/>
        <v>42424.25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2"/>
        <v>41830.208333333336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2"/>
        <v>40374.208333333336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2"/>
        <v>40554.25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306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2"/>
        <v>41993.25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2"/>
        <v>42174.208333333328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2"/>
        <v>42275.208333333328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112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2"/>
        <v>41761.208333333336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2"/>
        <v>43806.25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63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2"/>
        <v>41779.208333333336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65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2"/>
        <v>43040.208333333328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19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6">(L579/86400)+DATE(1970,1,1)</f>
        <v>40613.25</v>
      </c>
      <c r="O579" s="7">
        <f t="shared" ref="O579:O642" si="37">(M579/86400)+DATE(1970,1,1)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5"/>
        <v>17</v>
      </c>
      <c r="G580" t="s">
        <v>14</v>
      </c>
      <c r="H580">
        <v>245</v>
      </c>
      <c r="I580">
        <f t="shared" ref="I580:I643" si="38">ROUND(IF(E580=0, 0, E580/H580), 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6"/>
        <v>40878.25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39">ROUND((E581/D581)*100, 0)</f>
        <v>101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6"/>
        <v>40762.208333333336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6"/>
        <v>41696.25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6"/>
        <v>40662.208333333336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6"/>
        <v>42165.208333333328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6"/>
        <v>40959.25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120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6"/>
        <v>41024.208333333336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6"/>
        <v>40255.208333333336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951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6"/>
        <v>40499.25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73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6"/>
        <v>43484.25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6"/>
        <v>40262.208333333336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6"/>
        <v>42190.208333333328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6"/>
        <v>41994.25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1038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6"/>
        <v>40373.208333333336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13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6"/>
        <v>41789.208333333336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155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6"/>
        <v>41724.208333333336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6"/>
        <v>42548.208333333328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209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6"/>
        <v>40253.208333333336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100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6"/>
        <v>42434.25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202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6"/>
        <v>43786.25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6"/>
        <v>40344.208333333336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4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6"/>
        <v>42047.25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6"/>
        <v>41485.208333333336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207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6"/>
        <v>41789.208333333336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6"/>
        <v>42160.208333333328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120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6"/>
        <v>43573.208333333328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171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6"/>
        <v>40565.25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6"/>
        <v>42280.208333333328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6"/>
        <v>42436.25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6"/>
        <v>41721.208333333336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284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6"/>
        <v>43530.25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6"/>
        <v>43481.25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6"/>
        <v>41259.25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14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6"/>
        <v>41480.208333333336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6"/>
        <v>40474.208333333336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6"/>
        <v>42973.208333333328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6"/>
        <v>42746.25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6"/>
        <v>42489.208333333328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190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6"/>
        <v>41537.208333333336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250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6"/>
        <v>41794.208333333336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49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6"/>
        <v>41396.208333333336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6"/>
        <v>40669.208333333336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6"/>
        <v>42559.208333333328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620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6"/>
        <v>42626.208333333328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6"/>
        <v>43205.208333333328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160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6"/>
        <v>42201.208333333328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6"/>
        <v>42029.25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6"/>
        <v>43857.25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6"/>
        <v>40449.208333333336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6"/>
        <v>40345.208333333336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6"/>
        <v>40455.208333333336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6"/>
        <v>42557.208333333328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63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6"/>
        <v>43586.208333333328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6"/>
        <v>43550.208333333328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43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6"/>
        <v>41945.208333333336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6"/>
        <v>42315.25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79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6"/>
        <v>42819.208333333328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6"/>
        <v>41314.25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65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6"/>
        <v>40926.25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6"/>
        <v>42688.25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6"/>
        <v>40386.208333333336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6"/>
        <v>43309.208333333328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17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6"/>
        <v>42387.25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120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0">(L643/86400)+DATE(1970,1,1)</f>
        <v>42786.25</v>
      </c>
      <c r="O643" s="7">
        <f t="shared" ref="O643:O706" si="41">(M643/86400)+DATE(1970,1,1)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39"/>
        <v>145</v>
      </c>
      <c r="G644" t="s">
        <v>20</v>
      </c>
      <c r="H644">
        <v>129</v>
      </c>
      <c r="I644">
        <f t="shared" ref="I644:I707" si="42">ROUND(IF(E644=0, 0, E644/H644), 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0"/>
        <v>43451.25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3">ROUND((E645/D645)*100, 0)</f>
        <v>221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0"/>
        <v>42795.25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0"/>
        <v>43452.25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93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0"/>
        <v>43369.208333333328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89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0"/>
        <v>41346.208333333336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0"/>
        <v>43199.208333333328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0"/>
        <v>42922.208333333328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0"/>
        <v>40471.208333333336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0"/>
        <v>41828.208333333336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0"/>
        <v>41692.25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127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0"/>
        <v>42587.208333333328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2339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0"/>
        <v>42468.208333333328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0"/>
        <v>42240.208333333328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0"/>
        <v>42796.25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0"/>
        <v>43097.25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0"/>
        <v>43096.25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0"/>
        <v>42246.208333333328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0"/>
        <v>40570.25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82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0"/>
        <v>42237.208333333328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0"/>
        <v>40996.208333333336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98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0"/>
        <v>43443.25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0"/>
        <v>40458.208333333336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0"/>
        <v>40959.25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240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0"/>
        <v>40733.208333333336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0"/>
        <v>41516.208333333336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0"/>
        <v>41892.208333333336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0"/>
        <v>41122.208333333336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359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0"/>
        <v>42912.208333333328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469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0"/>
        <v>42425.25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0"/>
        <v>40390.208333333336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56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0"/>
        <v>43180.208333333328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44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0"/>
        <v>42475.208333333328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34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0"/>
        <v>40774.208333333336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123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0"/>
        <v>43719.208333333328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190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0"/>
        <v>41178.208333333336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84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0"/>
        <v>42561.208333333328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18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0"/>
        <v>43484.25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1037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0"/>
        <v>43756.208333333328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0"/>
        <v>43813.25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0"/>
        <v>40898.25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0"/>
        <v>41619.25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0"/>
        <v>43359.208333333328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543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0"/>
        <v>40358.208333333336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68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0"/>
        <v>42239.208333333328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192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0"/>
        <v>43186.208333333328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0"/>
        <v>42806.25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0"/>
        <v>43475.25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101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0"/>
        <v>41576.208333333336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227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0"/>
        <v>40874.25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0"/>
        <v>41185.208333333336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91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0"/>
        <v>43655.208333333328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64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0"/>
        <v>43025.208333333328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0"/>
        <v>43066.25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134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0"/>
        <v>42322.25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0"/>
        <v>42114.208333333328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153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0"/>
        <v>43190.208333333328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447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0"/>
        <v>40871.25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0"/>
        <v>43641.208333333328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0"/>
        <v>40203.25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0"/>
        <v>40629.208333333336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0"/>
        <v>41477.208333333336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0"/>
        <v>41020.208333333336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123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0"/>
        <v>42555.208333333328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4">(L707/86400)+DATE(1970,1,1)</f>
        <v>41619.25</v>
      </c>
      <c r="O707" s="7">
        <f t="shared" ref="O707:O770" si="45">(M707/86400)+DATE(1970,1,1)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3"/>
        <v>128</v>
      </c>
      <c r="G708" t="s">
        <v>20</v>
      </c>
      <c r="H708">
        <v>1345</v>
      </c>
      <c r="I708">
        <f t="shared" ref="I708:I771" si="46">ROUND(IF(E708=0, 0, E708/H708), 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4"/>
        <v>43471.25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7">ROUND((E709/D709)*100, 0)</f>
        <v>159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4"/>
        <v>43442.25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707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4"/>
        <v>42877.208333333328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142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4"/>
        <v>41018.208333333336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148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4"/>
        <v>43295.208333333328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20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4"/>
        <v>42393.25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1841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4"/>
        <v>42559.208333333328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162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4"/>
        <v>42604.208333333328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473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4"/>
        <v>41870.208333333336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24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4"/>
        <v>40397.208333333336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518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4"/>
        <v>41465.208333333336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248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4"/>
        <v>40777.208333333336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100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4"/>
        <v>41442.208333333336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4"/>
        <v>41058.208333333336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37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4"/>
        <v>43152.25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4"/>
        <v>43194.208333333328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157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4"/>
        <v>43045.25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270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4"/>
        <v>42431.25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134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4"/>
        <v>41934.208333333336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50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4"/>
        <v>41958.25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89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4"/>
        <v>40476.208333333336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4"/>
        <v>43485.25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18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4"/>
        <v>42515.208333333328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186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4"/>
        <v>41309.25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413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4"/>
        <v>42147.208333333328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90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4"/>
        <v>42939.208333333328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92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4"/>
        <v>42816.208333333328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527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4"/>
        <v>41844.208333333336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319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4"/>
        <v>42763.25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354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4"/>
        <v>42459.208333333328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33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4"/>
        <v>42055.25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136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4"/>
        <v>42685.25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4"/>
        <v>41959.25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4"/>
        <v>41089.208333333336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30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4"/>
        <v>42769.25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1179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4"/>
        <v>40321.208333333336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1126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4"/>
        <v>40197.25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13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4"/>
        <v>42298.208333333328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4"/>
        <v>43322.208333333328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30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4"/>
        <v>40328.208333333336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213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4"/>
        <v>40825.208333333336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229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4"/>
        <v>40423.208333333336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35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4"/>
        <v>40238.25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157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4"/>
        <v>41920.208333333336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4"/>
        <v>40360.208333333336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232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4"/>
        <v>42446.208333333328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92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4"/>
        <v>40395.208333333336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257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4"/>
        <v>40321.208333333336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168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4"/>
        <v>41210.208333333336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167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4"/>
        <v>43096.25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772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4"/>
        <v>42024.25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407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4"/>
        <v>40675.208333333336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564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4"/>
        <v>41936.208333333336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68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4"/>
        <v>43136.25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34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4"/>
        <v>43678.208333333328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655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4"/>
        <v>42938.208333333328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177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4"/>
        <v>41241.25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113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4"/>
        <v>41037.208333333336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728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4"/>
        <v>40676.208333333336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208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4"/>
        <v>42840.208333333328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31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4"/>
        <v>43362.208333333328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57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4"/>
        <v>42283.208333333328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4"/>
        <v>41619.25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87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48">(L771/86400)+DATE(1970,1,1)</f>
        <v>41501.208333333336</v>
      </c>
      <c r="O771" s="7">
        <f t="shared" ref="O771:O834" si="49">(M771/86400)+DATE(1970,1,1)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7"/>
        <v>271</v>
      </c>
      <c r="G772" t="s">
        <v>20</v>
      </c>
      <c r="H772">
        <v>216</v>
      </c>
      <c r="I772">
        <f t="shared" ref="I772:I835" si="50">ROUND(IF(E772=0, 0, E772/H772), 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8"/>
        <v>41743.208333333336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1">ROUND((E773/D773)*100, 0)</f>
        <v>49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8"/>
        <v>43491.25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113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8"/>
        <v>43505.25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191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8"/>
        <v>42838.208333333328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136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48"/>
        <v>42513.208333333328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10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48"/>
        <v>41949.25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66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48"/>
        <v>43650.208333333328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49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48"/>
        <v>40809.208333333336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788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48"/>
        <v>40768.208333333336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80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48"/>
        <v>42230.208333333328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106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48"/>
        <v>42573.208333333328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51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48"/>
        <v>40482.208333333336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215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48"/>
        <v>40603.25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141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48"/>
        <v>41625.25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115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48"/>
        <v>42435.25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193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48"/>
        <v>43582.208333333328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730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48"/>
        <v>43186.208333333328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100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48"/>
        <v>40684.208333333336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88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48"/>
        <v>41202.208333333336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37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48"/>
        <v>41786.208333333336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31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48"/>
        <v>40223.25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26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48"/>
        <v>42715.25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48"/>
        <v>41451.208333333336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1186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48"/>
        <v>41450.208333333336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125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48"/>
        <v>43091.25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14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48"/>
        <v>42675.208333333328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55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48"/>
        <v>41859.208333333336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110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48"/>
        <v>43464.25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188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48"/>
        <v>41060.208333333336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87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48"/>
        <v>42399.25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48"/>
        <v>42167.208333333328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203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48"/>
        <v>43830.25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197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48"/>
        <v>43650.208333333328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48"/>
        <v>43492.25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269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48"/>
        <v>43102.25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51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48"/>
        <v>41958.25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1180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48"/>
        <v>40973.25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48"/>
        <v>43753.208333333328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30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48"/>
        <v>42507.208333333328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63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48"/>
        <v>41135.208333333336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193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48"/>
        <v>43067.25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77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48"/>
        <v>42378.25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226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48"/>
        <v>43206.208333333328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239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48"/>
        <v>41148.208333333336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92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48"/>
        <v>42517.208333333328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130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48"/>
        <v>43068.25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615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48"/>
        <v>41680.25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48"/>
        <v>43589.208333333328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1095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48"/>
        <v>43486.25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51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48"/>
        <v>41237.25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801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48"/>
        <v>43310.208333333328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291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48"/>
        <v>42794.25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350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48"/>
        <v>41698.25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357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48"/>
        <v>41892.208333333336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126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48"/>
        <v>40348.208333333336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388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48"/>
        <v>42941.208333333328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457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48"/>
        <v>40525.25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267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48"/>
        <v>40666.208333333336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48"/>
        <v>43340.208333333328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51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48"/>
        <v>42164.208333333328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48"/>
        <v>43103.25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109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48"/>
        <v>40994.208333333336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315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48"/>
        <v>42299.208333333328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158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2">(L835/86400)+DATE(1970,1,1)</f>
        <v>40588.25</v>
      </c>
      <c r="O835" s="7">
        <f t="shared" ref="O835:O898" si="53">(M835/86400)+DATE(1970,1,1)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1"/>
        <v>154</v>
      </c>
      <c r="G836" t="s">
        <v>20</v>
      </c>
      <c r="H836">
        <v>119</v>
      </c>
      <c r="I836">
        <f t="shared" ref="I836:I899" si="54">ROUND(IF(E836=0, 0, E836/H836), 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2"/>
        <v>41448.208333333336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5">ROUND((E837/D837)*100, 0)</f>
        <v>90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2"/>
        <v>42063.25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75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2"/>
        <v>40214.25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853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2"/>
        <v>40629.208333333336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139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2"/>
        <v>43370.208333333328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190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2"/>
        <v>41715.208333333336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100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2"/>
        <v>41836.208333333336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143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2"/>
        <v>42419.25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563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2"/>
        <v>43266.208333333328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31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2"/>
        <v>43338.208333333328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99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2"/>
        <v>40930.25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2"/>
        <v>43235.208333333328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509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2"/>
        <v>43302.208333333328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238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2"/>
        <v>43107.25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338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2"/>
        <v>40341.208333333336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133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2"/>
        <v>40948.25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2"/>
        <v>40866.25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208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2"/>
        <v>41031.208333333336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51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2"/>
        <v>40740.208333333336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652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2"/>
        <v>40714.208333333336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114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2"/>
        <v>43787.25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102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2"/>
        <v>40712.208333333336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357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2"/>
        <v>41023.208333333336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140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2"/>
        <v>40944.25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69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2"/>
        <v>43211.208333333328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36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2"/>
        <v>41334.25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252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2"/>
        <v>43515.25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106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2"/>
        <v>40258.208333333336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187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2"/>
        <v>40756.208333333336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387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2"/>
        <v>42172.208333333328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347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2"/>
        <v>42601.208333333328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186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2"/>
        <v>41897.208333333336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43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2"/>
        <v>40671.208333333336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162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2"/>
        <v>43382.208333333328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185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2"/>
        <v>41559.208333333336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24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2"/>
        <v>40350.208333333336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90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2"/>
        <v>42240.208333333328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273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2"/>
        <v>43040.208333333328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170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2"/>
        <v>43346.208333333328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188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2"/>
        <v>41647.25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347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2"/>
        <v>40291.208333333336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69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2"/>
        <v>40556.25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25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2"/>
        <v>43624.208333333328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77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2"/>
        <v>42577.208333333328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37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2"/>
        <v>43845.25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544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2"/>
        <v>42788.25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229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2"/>
        <v>43667.208333333328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39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2"/>
        <v>42194.208333333328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370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2"/>
        <v>42025.25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238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2"/>
        <v>40323.208333333336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64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2"/>
        <v>41763.208333333336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118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2"/>
        <v>40335.208333333336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85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2"/>
        <v>40416.208333333336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29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2"/>
        <v>42202.208333333328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210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2"/>
        <v>42836.208333333328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170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2"/>
        <v>41710.208333333336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116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2"/>
        <v>43640.208333333328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259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2"/>
        <v>40880.25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231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2"/>
        <v>40319.208333333336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128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2"/>
        <v>42170.208333333328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189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2"/>
        <v>41466.208333333336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7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2"/>
        <v>43134.25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774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2"/>
        <v>40738.208333333336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28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6">(L899/86400)+DATE(1970,1,1)</f>
        <v>43583.208333333328</v>
      </c>
      <c r="O899" s="7">
        <f t="shared" ref="O899:O962" si="57">(M899/86400)+DATE(1970,1,1)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5"/>
        <v>52</v>
      </c>
      <c r="G900" t="s">
        <v>14</v>
      </c>
      <c r="H900">
        <v>1221</v>
      </c>
      <c r="I900">
        <f t="shared" ref="I900:I963" si="58">ROUND(IF(E900=0, 0, E900/H900), 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6"/>
        <v>43815.25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59">ROUND((E901/D901)*100, 0)</f>
        <v>407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6"/>
        <v>41554.208333333336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6"/>
        <v>41901.208333333336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156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6"/>
        <v>43298.208333333328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252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6"/>
        <v>42399.25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6"/>
        <v>41034.208333333336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12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6"/>
        <v>41186.208333333336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164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6"/>
        <v>41536.208333333336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163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6"/>
        <v>42868.208333333328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20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6"/>
        <v>40660.208333333336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319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6"/>
        <v>41031.208333333336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479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6"/>
        <v>43255.208333333328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20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6"/>
        <v>42026.25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199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6"/>
        <v>43717.208333333328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6"/>
        <v>41157.208333333336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51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6"/>
        <v>43597.208333333328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57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6"/>
        <v>41490.208333333336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156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6"/>
        <v>42976.208333333328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36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6"/>
        <v>41991.25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58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6"/>
        <v>40722.208333333336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237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6"/>
        <v>41117.208333333336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59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6"/>
        <v>43022.208333333328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183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6"/>
        <v>43503.25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1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6"/>
        <v>40951.25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176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6"/>
        <v>43443.25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238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6"/>
        <v>40373.208333333336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488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6"/>
        <v>43769.208333333328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224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6"/>
        <v>43000.208333333328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18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6"/>
        <v>42502.208333333328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46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6"/>
        <v>41102.208333333336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117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6"/>
        <v>41637.25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217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6"/>
        <v>42858.208333333328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112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6"/>
        <v>42060.25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73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6"/>
        <v>41818.208333333336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212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6"/>
        <v>41709.208333333336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240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6"/>
        <v>41372.208333333336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182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6"/>
        <v>42422.25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164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6"/>
        <v>42209.208333333328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6"/>
        <v>43668.208333333328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50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6"/>
        <v>42334.25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110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6"/>
        <v>43263.208333333328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49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6"/>
        <v>40670.208333333336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62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6"/>
        <v>41244.25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13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6"/>
        <v>40552.25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65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6"/>
        <v>40568.25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160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6"/>
        <v>41906.208333333336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81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6"/>
        <v>42776.25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32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6"/>
        <v>41004.208333333336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10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6"/>
        <v>40710.208333333336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27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6"/>
        <v>41908.208333333336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63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6"/>
        <v>41985.25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161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6"/>
        <v>42112.208333333328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6"/>
        <v>43571.208333333328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1097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6"/>
        <v>42730.25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70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6"/>
        <v>42591.208333333328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60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6"/>
        <v>42358.25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367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6"/>
        <v>41174.208333333336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6"/>
        <v>41238.25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19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6"/>
        <v>42360.25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127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6"/>
        <v>40955.25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735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6"/>
        <v>40350.208333333336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5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6"/>
        <v>40357.208333333336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6"/>
        <v>42408.25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119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0">(L963/86400)+DATE(1970,1,1)</f>
        <v>40591.25</v>
      </c>
      <c r="O963" s="7">
        <f t="shared" ref="O963:O1001" si="61">(M963/86400)+DATE(1970,1,1)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59"/>
        <v>296</v>
      </c>
      <c r="G964" t="s">
        <v>20</v>
      </c>
      <c r="H964">
        <v>266</v>
      </c>
      <c r="I964">
        <f t="shared" ref="I964:I1001" si="62">ROUND(IF(E964=0, 0, E964/H964), 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0"/>
        <v>41592.25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3">ROUND((E965/D965)*100, 0)</f>
        <v>85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0"/>
        <v>40607.25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356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0"/>
        <v>42135.208333333328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386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0"/>
        <v>40203.25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792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0"/>
        <v>42901.208333333328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137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0"/>
        <v>41005.208333333336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338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0"/>
        <v>40544.25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108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0"/>
        <v>43821.25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61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0"/>
        <v>40672.208333333336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28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0"/>
        <v>41555.208333333336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228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0"/>
        <v>41792.208333333336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22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0"/>
        <v>40522.25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374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0"/>
        <v>41412.208333333336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155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0"/>
        <v>42337.25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322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0"/>
        <v>40571.25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74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0"/>
        <v>43138.25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864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0"/>
        <v>42686.25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143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0"/>
        <v>42078.208333333328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40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0"/>
        <v>42307.208333333328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178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0"/>
        <v>43094.25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85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0"/>
        <v>40743.208333333336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146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0"/>
        <v>43681.208333333328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152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0"/>
        <v>43716.208333333328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67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0"/>
        <v>41614.25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40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0"/>
        <v>40638.208333333336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0"/>
        <v>42852.208333333328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52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0"/>
        <v>42686.25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500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0"/>
        <v>43571.208333333328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88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0"/>
        <v>42432.25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113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0"/>
        <v>41907.208333333336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427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0"/>
        <v>43227.208333333328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78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0"/>
        <v>42362.25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52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0"/>
        <v>41929.208333333336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157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0"/>
        <v>43408.208333333328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73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0"/>
        <v>41276.25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61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0"/>
        <v>41659.25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57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0"/>
        <v>40220.25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57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0"/>
        <v>42550.208333333328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G1:G1001">
    <cfRule type="containsText" dxfId="14" priority="12" operator="containsText" text="canceled">
      <formula>NOT(ISERROR(SEARCH("canceled",G1)))</formula>
    </cfRule>
    <cfRule type="containsText" dxfId="13" priority="13" operator="containsText" text="live">
      <formula>NOT(ISERROR(SEARCH("live",G1)))</formula>
    </cfRule>
    <cfRule type="containsText" dxfId="12" priority="14" operator="containsText" text="successful">
      <formula>NOT(ISERROR(SEARCH("successful",G1)))</formula>
    </cfRule>
    <cfRule type="containsText" dxfId="11" priority="15" operator="containsText" text="failed">
      <formula>NOT(ISERROR(SEARCH("failed",G1)))</formula>
    </cfRule>
  </conditionalFormatting>
  <conditionalFormatting sqref="F1:F1001">
    <cfRule type="cellIs" dxfId="10" priority="1" operator="between">
      <formula>200</formula>
      <formula>10000000000000000</formula>
    </cfRule>
    <cfRule type="cellIs" dxfId="9" priority="2" operator="between">
      <formula>180</formula>
      <formula>199</formula>
    </cfRule>
    <cfRule type="cellIs" dxfId="8" priority="3" operator="between">
      <formula>160</formula>
      <formula>179</formula>
    </cfRule>
    <cfRule type="cellIs" dxfId="7" priority="4" operator="between">
      <formula>140</formula>
      <formula>159</formula>
    </cfRule>
    <cfRule type="cellIs" dxfId="6" priority="5" operator="between">
      <formula>120</formula>
      <formula>139</formula>
    </cfRule>
    <cfRule type="cellIs" dxfId="5" priority="6" operator="between">
      <formula>100</formula>
      <formula>119</formula>
    </cfRule>
    <cfRule type="cellIs" dxfId="4" priority="7" operator="between">
      <formula>81</formula>
      <formula>99</formula>
    </cfRule>
    <cfRule type="cellIs" dxfId="3" priority="8" operator="between">
      <formula>61</formula>
      <formula>80</formula>
    </cfRule>
    <cfRule type="cellIs" dxfId="2" priority="9" operator="between">
      <formula>41</formula>
      <formula>60</formula>
    </cfRule>
    <cfRule type="cellIs" dxfId="1" priority="10" operator="between">
      <formula>21</formula>
      <formula>40</formula>
    </cfRule>
    <cfRule type="cellIs" dxfId="0" priority="11" operator="between">
      <formula>0</formula>
      <formula>20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66A5-5AB2-4C7C-85A4-F8E862114E32}">
  <dimension ref="A1:F14"/>
  <sheetViews>
    <sheetView workbookViewId="0">
      <selection activeCell="O20" sqref="O20"/>
    </sheetView>
  </sheetViews>
  <sheetFormatPr defaultRowHeight="15.75" x14ac:dyDescent="0.25"/>
  <cols>
    <col min="1" max="1" width="48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16.5" bestFit="1" customWidth="1"/>
    <col min="9" max="9" width="20.625" bestFit="1" customWidth="1"/>
    <col min="10" max="11" width="21.625" bestFit="1" customWidth="1"/>
  </cols>
  <sheetData>
    <row r="1" spans="1:6" x14ac:dyDescent="0.25">
      <c r="A1" s="5" t="s">
        <v>2069</v>
      </c>
      <c r="B1" t="s">
        <v>2068</v>
      </c>
    </row>
    <row r="3" spans="1:6" x14ac:dyDescent="0.25">
      <c r="A3" s="5" t="s">
        <v>2071</v>
      </c>
      <c r="B3" s="5" t="s">
        <v>2032</v>
      </c>
    </row>
    <row r="4" spans="1:6" x14ac:dyDescent="0.25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6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2038</v>
      </c>
      <c r="E8">
        <v>4</v>
      </c>
      <c r="F8">
        <v>4</v>
      </c>
    </row>
    <row r="9" spans="1:6" x14ac:dyDescent="0.25">
      <c r="A9" s="6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0B54-94AF-4268-B1B9-E4F9237C54D9}">
  <dimension ref="A1:F30"/>
  <sheetViews>
    <sheetView workbookViewId="0">
      <selection activeCell="B54" sqref="B54"/>
    </sheetView>
  </sheetViews>
  <sheetFormatPr defaultRowHeight="15.75" x14ac:dyDescent="0.25"/>
  <cols>
    <col min="1" max="1" width="66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2069</v>
      </c>
      <c r="B1" t="s">
        <v>2068</v>
      </c>
    </row>
    <row r="2" spans="1:6" x14ac:dyDescent="0.25">
      <c r="A2" s="5" t="s">
        <v>2070</v>
      </c>
      <c r="B2" t="s">
        <v>2068</v>
      </c>
    </row>
    <row r="4" spans="1:6" x14ac:dyDescent="0.25">
      <c r="A4" s="5" t="s">
        <v>2089</v>
      </c>
      <c r="B4" s="5" t="s">
        <v>2032</v>
      </c>
    </row>
    <row r="5" spans="1:6" x14ac:dyDescent="0.2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6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2053</v>
      </c>
      <c r="E7">
        <v>4</v>
      </c>
      <c r="F7">
        <v>4</v>
      </c>
    </row>
    <row r="8" spans="1:6" x14ac:dyDescent="0.25">
      <c r="A8" s="6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2054</v>
      </c>
      <c r="C10">
        <v>8</v>
      </c>
      <c r="E10">
        <v>10</v>
      </c>
      <c r="F10">
        <v>18</v>
      </c>
    </row>
    <row r="11" spans="1:6" x14ac:dyDescent="0.25">
      <c r="A11" s="6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2057</v>
      </c>
      <c r="C15">
        <v>3</v>
      </c>
      <c r="E15">
        <v>4</v>
      </c>
      <c r="F15">
        <v>7</v>
      </c>
    </row>
    <row r="16" spans="1:6" x14ac:dyDescent="0.25">
      <c r="A16" s="6" t="s">
        <v>2051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2063</v>
      </c>
      <c r="C20">
        <v>4</v>
      </c>
      <c r="E20">
        <v>4</v>
      </c>
      <c r="F20">
        <v>8</v>
      </c>
    </row>
    <row r="21" spans="1:6" x14ac:dyDescent="0.25">
      <c r="A21" s="6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2047</v>
      </c>
      <c r="C22">
        <v>9</v>
      </c>
      <c r="E22">
        <v>5</v>
      </c>
      <c r="F22">
        <v>14</v>
      </c>
    </row>
    <row r="23" spans="1:6" x14ac:dyDescent="0.25">
      <c r="A23" s="6" t="s">
        <v>2048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2049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2064</v>
      </c>
      <c r="C25">
        <v>7</v>
      </c>
      <c r="E25">
        <v>14</v>
      </c>
      <c r="F25">
        <v>21</v>
      </c>
    </row>
    <row r="26" spans="1:6" x14ac:dyDescent="0.25">
      <c r="A26" s="6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2059</v>
      </c>
      <c r="E29">
        <v>3</v>
      </c>
      <c r="F29">
        <v>3</v>
      </c>
    </row>
    <row r="30" spans="1:6" x14ac:dyDescent="0.25">
      <c r="A30" s="6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7721-A26A-4E8D-B8EF-5AD7A4E365F5}">
  <dimension ref="A1:E18"/>
  <sheetViews>
    <sheetView workbookViewId="0">
      <selection activeCell="A28" sqref="A28"/>
    </sheetView>
  </sheetViews>
  <sheetFormatPr defaultRowHeight="15.75" x14ac:dyDescent="0.25"/>
  <cols>
    <col min="1" max="1" width="49.3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12" width="15.25" bestFit="1" customWidth="1"/>
    <col min="13" max="13" width="11" bestFit="1" customWidth="1"/>
    <col min="14" max="15" width="6.5" bestFit="1" customWidth="1"/>
    <col min="16" max="16" width="9.625" bestFit="1" customWidth="1"/>
    <col min="17" max="17" width="9.75" bestFit="1" customWidth="1"/>
    <col min="18" max="20" width="6.625" bestFit="1" customWidth="1"/>
    <col min="21" max="21" width="9.625" bestFit="1" customWidth="1"/>
    <col min="22" max="24" width="6.5" bestFit="1" customWidth="1"/>
    <col min="25" max="25" width="9.625" bestFit="1" customWidth="1"/>
    <col min="26" max="28" width="6.5" bestFit="1" customWidth="1"/>
    <col min="29" max="29" width="9.625" bestFit="1" customWidth="1"/>
    <col min="30" max="32" width="6.5" bestFit="1" customWidth="1"/>
    <col min="33" max="33" width="9.625" bestFit="1" customWidth="1"/>
    <col min="34" max="34" width="9.75" bestFit="1" customWidth="1"/>
    <col min="35" max="37" width="6.625" bestFit="1" customWidth="1"/>
    <col min="38" max="38" width="9.625" bestFit="1" customWidth="1"/>
    <col min="39" max="41" width="6.5" bestFit="1" customWidth="1"/>
    <col min="42" max="42" width="9.625" bestFit="1" customWidth="1"/>
    <col min="43" max="45" width="6.5" bestFit="1" customWidth="1"/>
    <col min="46" max="46" width="9.625" bestFit="1" customWidth="1"/>
    <col min="47" max="49" width="6.5" bestFit="1" customWidth="1"/>
    <col min="50" max="50" width="9.625" bestFit="1" customWidth="1"/>
    <col min="51" max="51" width="9.75" bestFit="1" customWidth="1"/>
    <col min="52" max="54" width="6.625" bestFit="1" customWidth="1"/>
    <col min="55" max="55" width="9.625" bestFit="1" customWidth="1"/>
    <col min="56" max="58" width="6.5" bestFit="1" customWidth="1"/>
    <col min="59" max="59" width="9.625" bestFit="1" customWidth="1"/>
    <col min="60" max="62" width="6.5" bestFit="1" customWidth="1"/>
    <col min="63" max="63" width="9.625" bestFit="1" customWidth="1"/>
    <col min="64" max="66" width="6.5" bestFit="1" customWidth="1"/>
    <col min="67" max="67" width="9.625" bestFit="1" customWidth="1"/>
    <col min="68" max="68" width="9.75" bestFit="1" customWidth="1"/>
    <col min="69" max="71" width="6.625" bestFit="1" customWidth="1"/>
    <col min="72" max="72" width="9.625" bestFit="1" customWidth="1"/>
    <col min="73" max="75" width="6.5" bestFit="1" customWidth="1"/>
    <col min="76" max="76" width="9.625" bestFit="1" customWidth="1"/>
    <col min="77" max="79" width="6.5" bestFit="1" customWidth="1"/>
    <col min="80" max="80" width="9.625" bestFit="1" customWidth="1"/>
    <col min="81" max="83" width="6.5" bestFit="1" customWidth="1"/>
    <col min="84" max="84" width="9.625" bestFit="1" customWidth="1"/>
    <col min="85" max="85" width="9.75" bestFit="1" customWidth="1"/>
    <col min="86" max="88" width="6.625" bestFit="1" customWidth="1"/>
    <col min="89" max="89" width="9.625" bestFit="1" customWidth="1"/>
    <col min="90" max="92" width="6.5" bestFit="1" customWidth="1"/>
    <col min="93" max="93" width="9.625" bestFit="1" customWidth="1"/>
    <col min="94" max="96" width="6.5" bestFit="1" customWidth="1"/>
    <col min="97" max="97" width="9.625" bestFit="1" customWidth="1"/>
    <col min="98" max="100" width="6.5" bestFit="1" customWidth="1"/>
    <col min="101" max="101" width="9.625" bestFit="1" customWidth="1"/>
    <col min="102" max="102" width="9.75" bestFit="1" customWidth="1"/>
    <col min="103" max="105" width="6.625" bestFit="1" customWidth="1"/>
    <col min="106" max="106" width="9.625" bestFit="1" customWidth="1"/>
    <col min="107" max="109" width="6.5" bestFit="1" customWidth="1"/>
    <col min="110" max="110" width="9.625" bestFit="1" customWidth="1"/>
    <col min="111" max="113" width="6.5" bestFit="1" customWidth="1"/>
    <col min="114" max="114" width="9.625" bestFit="1" customWidth="1"/>
    <col min="115" max="117" width="6.5" bestFit="1" customWidth="1"/>
    <col min="118" max="118" width="9.625" bestFit="1" customWidth="1"/>
    <col min="119" max="119" width="9.75" bestFit="1" customWidth="1"/>
    <col min="120" max="122" width="6.625" bestFit="1" customWidth="1"/>
    <col min="123" max="123" width="9.625" bestFit="1" customWidth="1"/>
    <col min="124" max="126" width="6.5" bestFit="1" customWidth="1"/>
    <col min="127" max="127" width="9.625" bestFit="1" customWidth="1"/>
    <col min="128" max="130" width="6.5" bestFit="1" customWidth="1"/>
    <col min="131" max="131" width="9.625" bestFit="1" customWidth="1"/>
    <col min="132" max="134" width="6.5" bestFit="1" customWidth="1"/>
    <col min="135" max="135" width="9.625" bestFit="1" customWidth="1"/>
    <col min="136" max="136" width="9.75" bestFit="1" customWidth="1"/>
    <col min="137" max="139" width="6.625" bestFit="1" customWidth="1"/>
    <col min="140" max="140" width="9.625" bestFit="1" customWidth="1"/>
    <col min="141" max="143" width="6.5" bestFit="1" customWidth="1"/>
    <col min="144" max="144" width="9.625" bestFit="1" customWidth="1"/>
    <col min="145" max="147" width="6.5" bestFit="1" customWidth="1"/>
    <col min="148" max="148" width="9.625" bestFit="1" customWidth="1"/>
    <col min="149" max="151" width="6.5" bestFit="1" customWidth="1"/>
    <col min="152" max="152" width="9.625" bestFit="1" customWidth="1"/>
    <col min="153" max="153" width="9.75" bestFit="1" customWidth="1"/>
    <col min="154" max="156" width="6.625" bestFit="1" customWidth="1"/>
    <col min="157" max="157" width="9.625" bestFit="1" customWidth="1"/>
    <col min="158" max="160" width="6.5" bestFit="1" customWidth="1"/>
    <col min="161" max="161" width="9.625" bestFit="1" customWidth="1"/>
    <col min="162" max="164" width="6.5" bestFit="1" customWidth="1"/>
    <col min="165" max="165" width="9.625" bestFit="1" customWidth="1"/>
    <col min="166" max="168" width="6.5" bestFit="1" customWidth="1"/>
    <col min="169" max="169" width="9.625" bestFit="1" customWidth="1"/>
    <col min="170" max="170" width="9.75" bestFit="1" customWidth="1"/>
    <col min="171" max="171" width="6.625" bestFit="1" customWidth="1"/>
    <col min="172" max="172" width="9.625" bestFit="1" customWidth="1"/>
    <col min="173" max="173" width="9.75" bestFit="1" customWidth="1"/>
    <col min="174" max="174" width="11" bestFit="1" customWidth="1"/>
    <col min="175" max="879" width="15.25" bestFit="1" customWidth="1"/>
    <col min="880" max="880" width="11" bestFit="1" customWidth="1"/>
  </cols>
  <sheetData>
    <row r="1" spans="1:5" x14ac:dyDescent="0.25">
      <c r="A1" s="5" t="s">
        <v>2070</v>
      </c>
      <c r="B1" t="s">
        <v>2068</v>
      </c>
    </row>
    <row r="2" spans="1:5" x14ac:dyDescent="0.25">
      <c r="A2" s="5" t="s">
        <v>2086</v>
      </c>
      <c r="B2" t="s">
        <v>2068</v>
      </c>
    </row>
    <row r="4" spans="1:5" x14ac:dyDescent="0.25">
      <c r="A4" s="5" t="s">
        <v>2087</v>
      </c>
      <c r="B4" s="5" t="s">
        <v>2032</v>
      </c>
    </row>
    <row r="5" spans="1:5" x14ac:dyDescent="0.25">
      <c r="A5" s="5" t="s">
        <v>2034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8" t="s">
        <v>2079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2080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2081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2082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2083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2084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2085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2074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2076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2075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2077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2078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8910-CE97-48C4-B8FF-7A5CEE1CC27E}">
  <dimension ref="A1:H13"/>
  <sheetViews>
    <sheetView workbookViewId="0">
      <selection activeCell="F2" sqref="F2"/>
    </sheetView>
  </sheetViews>
  <sheetFormatPr defaultRowHeight="15.75" x14ac:dyDescent="0.25"/>
  <cols>
    <col min="1" max="1" width="16.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1" t="s">
        <v>2090</v>
      </c>
      <c r="B1" s="1" t="s">
        <v>2091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2109</v>
      </c>
    </row>
    <row r="2" spans="1:8" x14ac:dyDescent="0.25">
      <c r="A2" t="s">
        <v>2097</v>
      </c>
      <c r="B2">
        <f>COUNTIFS(Crowdfunding!$D$2:$D$1001, "&lt;1000", Crowdfunding!$G$2:$G$1001, "successful")</f>
        <v>30</v>
      </c>
      <c r="C2">
        <f>COUNTIFS(Crowdfunding!$D$2:$D$1001, "&lt;1000", Crowdfunding!$G$2:$G$1001, "failed")</f>
        <v>20</v>
      </c>
      <c r="D2">
        <f>COUNTIFS(Crowdfunding!$D$2:$D$1001, "&lt;1000", Crowdfunding!$G$2:$G$1001, "canceled")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2098</v>
      </c>
      <c r="B3">
        <f>COUNTIFS(Crowdfunding!$D$2:$D$1001, "&gt;=1000", Crowdfunding!$D$2:$D$1001, "&lt;5000", Crowdfunding!$G$2:$G$1001, "successful")</f>
        <v>191</v>
      </c>
      <c r="C3">
        <f>COUNTIFS(Crowdfunding!$D$2:$D$1001, "&gt;=1000", Crowdfunding!$D$2:$D$1001, "&lt;5000", Crowdfunding!$G$2:$G$1001, "failed")</f>
        <v>38</v>
      </c>
      <c r="D3">
        <f>COUNTIFS(Crowdfunding!$D$2:$D$1001, "&gt;=1000", Crowdfunding!$D$2:$D$1001, "&lt;5000", Crowdfunding!$G$2:$G$1001, "canceled")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2099</v>
      </c>
      <c r="B4">
        <f>COUNTIFS(Crowdfunding!$D$2:$D$1001, "&gt;=5000", Crowdfunding!$D$2:$D$1001, "&lt;10000", Crowdfunding!$G$2:$G$1001, "successful")</f>
        <v>164</v>
      </c>
      <c r="C4">
        <f>COUNTIFS(Crowdfunding!$D$2:$D$1001, "&gt;=5000", Crowdfunding!$D$2:$D$1001, "&lt;10000", Crowdfunding!$G$2:$G$1001, "failed")</f>
        <v>126</v>
      </c>
      <c r="D4">
        <f>COUNTIFS(Crowdfunding!$D$2:$D$1001, "&gt;=5000", Crowdfunding!$D$2:$D$1001, "&lt;10000", Crowdfunding!$G$2:$G$1001, 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2100</v>
      </c>
      <c r="B5">
        <f>COUNTIFS(Crowdfunding!$D$2:$D$1001, "&gt;=10000", Crowdfunding!$D$2:$D$1001, "&lt;15000", Crowdfunding!$G$2:$G$1001, "successful")</f>
        <v>4</v>
      </c>
      <c r="C5">
        <f>COUNTIFS(Crowdfunding!$D$2:$D$1001, "&gt;=10000", Crowdfunding!$D$2:$D$1001, "&lt;15000", Crowdfunding!$G$2:$G$1001, "failed")</f>
        <v>5</v>
      </c>
      <c r="D5">
        <f>COUNTIFS(Crowdfunding!$D$2:$D$1001, "&gt;=10000", Crowdfunding!$D$2:$D$1001, "&lt;15000", Crowdfunding!$G$2:$G$1001, 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2101</v>
      </c>
      <c r="B6">
        <f>COUNTIFS(Crowdfunding!$D$2:$D$1001, "&gt;=15000", Crowdfunding!$D$2:$D$1001, "&lt;20000", Crowdfunding!$G$2:$G$1001, "successful")</f>
        <v>10</v>
      </c>
      <c r="C6">
        <f>COUNTIFS(Crowdfunding!$D$2:$D$1001, "&gt;=15000", Crowdfunding!$D$2:$D$1001, "&lt;20000", Crowdfunding!$G$2:$G$1001, "failed")</f>
        <v>0</v>
      </c>
      <c r="D6">
        <f>COUNTIFS(Crowdfunding!$D$2:$D$1001, "&gt;=15000", Crowdfunding!$D$2:$D$1001, "&lt;20000", Crowdfunding!$G$2:$G$1001, 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2102</v>
      </c>
      <c r="B7">
        <f>COUNTIFS(Crowdfunding!$D$2:$D$1001, "&gt;=20000", Crowdfunding!$D$2:$D$1001, "&lt;25000", Crowdfunding!$G$2:$G$1001, "successful")</f>
        <v>7</v>
      </c>
      <c r="C7">
        <f>COUNTIFS(Crowdfunding!$D$2:$D$1001, "&gt;=20000", Crowdfunding!$D$2:$D$1001, "&lt;25000", Crowdfunding!$G$2:$G$1001, "failed")</f>
        <v>0</v>
      </c>
      <c r="D7">
        <f>COUNTIFS(Crowdfunding!$D$2:$D$1001, "&gt;=20000", Crowdfunding!$D$2:$D$1001, "&lt;25000", Crowdfunding!$G$2:$G$1001, 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2103</v>
      </c>
      <c r="B8">
        <f>COUNTIFS(Crowdfunding!$D$2:$D$1001, "&gt;=25000", Crowdfunding!$D$2:$D$1001, "&lt;30000", Crowdfunding!$G$2:$G$1001, "successful")</f>
        <v>11</v>
      </c>
      <c r="C8">
        <f>COUNTIFS(Crowdfunding!$D$2:$D$1001, "&gt;=25000", Crowdfunding!$D$2:$D$1001, "&lt;30000", Crowdfunding!$G$2:$G$1001, "failed")</f>
        <v>3</v>
      </c>
      <c r="D8">
        <f>COUNTIFS(Crowdfunding!$D$2:$D$1001, "&gt;=25000", Crowdfunding!$D$2:$D$1001, "&lt;30000", Crowdfunding!$G$2:$G$1001, 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2104</v>
      </c>
      <c r="B9">
        <f>COUNTIFS(Crowdfunding!$D$2:$D$1001, "&gt;=30000", Crowdfunding!$D$2:$D$1001, "&lt;35000", Crowdfunding!$G$2:$G$1001, "successful")</f>
        <v>7</v>
      </c>
      <c r="C9">
        <f>COUNTIFS(Crowdfunding!$D$2:$D$1001, "&gt;=30000", Crowdfunding!$D$2:$D$1001, "&lt;35000", Crowdfunding!$G$2:$G$1001, "failed")</f>
        <v>0</v>
      </c>
      <c r="D9">
        <f>COUNTIFS(Crowdfunding!$D$2:$D$1001, "&gt;=30000", Crowdfunding!$D$2:$D$1001, "&lt;35000", Crowdfunding!$G$2:$G$1001, 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2105</v>
      </c>
      <c r="B10">
        <f>COUNTIFS(Crowdfunding!$D$2:$D$1001, "&gt;=35000", Crowdfunding!$D$2:$D$1001, "&lt;40000", Crowdfunding!$G$2:$G$1001, "successful")</f>
        <v>8</v>
      </c>
      <c r="C10">
        <f>COUNTIFS(Crowdfunding!$D$2:$D$1001, "&gt;=35000", Crowdfunding!$D$2:$D$1001, "&lt;40000", Crowdfunding!$G$2:$G$1001, "failed")</f>
        <v>3</v>
      </c>
      <c r="D10">
        <f>COUNTIFS(Crowdfunding!$D$2:$D$1001, "&gt;=35000", Crowdfunding!$D$2:$D$1001, "&lt;40000", Crowdfunding!$G$2:$G$1001, 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2106</v>
      </c>
      <c r="B11">
        <f>COUNTIFS(Crowdfunding!$D$2:$D$1001, "&gt;=40000", Crowdfunding!$D$2:$D$1001, "&lt;45000", Crowdfunding!$G$2:$G$1001, "successful")</f>
        <v>11</v>
      </c>
      <c r="C11">
        <f>COUNTIFS(Crowdfunding!$D$2:$D$1001, "&gt;=40000", Crowdfunding!$D$2:$D$1001, "&lt;45000", Crowdfunding!$G$2:$G$1001, "failed")</f>
        <v>3</v>
      </c>
      <c r="D11">
        <f>COUNTIFS(Crowdfunding!$D$2:$D$1001, "&gt;=40000", Crowdfunding!$D$2:$D$1001, "&lt;45000", Crowdfunding!$G$2:$G$1001, 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2107</v>
      </c>
      <c r="B12">
        <f>COUNTIFS(Crowdfunding!$D$2:$D$1001, "&gt;=45000", Crowdfunding!$D$2:$D$1001, "&lt;50000", Crowdfunding!$G$2:$G$1001, "successful")</f>
        <v>8</v>
      </c>
      <c r="C12">
        <f>COUNTIFS(Crowdfunding!$D$2:$D$1001, "&gt;=45000", Crowdfunding!$D$2:$D$1001, "&lt;50000", Crowdfunding!$G$2:$G$1001, "failed")</f>
        <v>3</v>
      </c>
      <c r="D12">
        <f>COUNTIFS(Crowdfunding!$D$2:$D$1001, "&gt;=45000", Crowdfunding!$D$2:$D$1001, "&lt;50000", Crowdfunding!$G$2:$G$1001, 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2108</v>
      </c>
      <c r="B13">
        <f>COUNTIFS(Crowdfunding!$D$2:$D$1001, "&gt;=50000", Crowdfunding!$G$2:$G$1001, "successful")</f>
        <v>114</v>
      </c>
      <c r="C13">
        <f>COUNTIFS(Crowdfunding!$D$2:$D$1001, "&gt;=50000", Crowdfunding!$G$2:$G$1001, "failed")</f>
        <v>163</v>
      </c>
      <c r="D13">
        <f>COUNTIFS(Crowdfunding!$D$2:$D$1001, "&gt;=50000", Crowdfunding!$G$2:$G$1001, 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4EB-81EA-44BA-A4C9-65A4AA39A7C8}">
  <dimension ref="A1:G1001"/>
  <sheetViews>
    <sheetView tabSelected="1" topLeftCell="A951" workbookViewId="0">
      <selection activeCell="B969" sqref="B969"/>
    </sheetView>
  </sheetViews>
  <sheetFormatPr defaultRowHeight="15.75" x14ac:dyDescent="0.25"/>
  <cols>
    <col min="1" max="1" width="35.875" bestFit="1" customWidth="1"/>
    <col min="2" max="2" width="38.125" bestFit="1" customWidth="1"/>
    <col min="3" max="3" width="27.75" bestFit="1" customWidth="1"/>
    <col min="4" max="4" width="26.25" customWidth="1"/>
    <col min="5" max="5" width="11.25" bestFit="1" customWidth="1"/>
    <col min="6" max="6" width="26.25" bestFit="1" customWidth="1"/>
    <col min="7" max="7" width="27.625" bestFit="1" customWidth="1"/>
  </cols>
  <sheetData>
    <row r="1" spans="1:7" x14ac:dyDescent="0.25">
      <c r="A1" s="4" t="s">
        <v>2110</v>
      </c>
      <c r="B1" s="4" t="s">
        <v>2111</v>
      </c>
      <c r="E1" s="13" t="s">
        <v>2118</v>
      </c>
      <c r="F1" s="13" t="s">
        <v>2119</v>
      </c>
      <c r="G1" s="13" t="s">
        <v>2120</v>
      </c>
    </row>
    <row r="2" spans="1:7" ht="16.5" thickBot="1" x14ac:dyDescent="0.3">
      <c r="A2" s="11">
        <f>SUMIF(Crowdfunding!$G$2:$G$1001,"=failed", Crowdfunding!$H$2:$H$1001)</f>
        <v>213164</v>
      </c>
      <c r="B2" s="11">
        <f>SUMIF(Crowdfunding!$G$2:$G$1001,"=successful", Crowdfunding!$H$2:$H$1001)</f>
        <v>480898</v>
      </c>
      <c r="E2" s="13">
        <v>0</v>
      </c>
      <c r="F2" s="12" t="b" cm="1">
        <f t="array" ref="F2:F1001">IF(Crowdfunding!$G$2:$G$1001 = "successful", Crowdfunding!$H$2:$H$1001)</f>
        <v>0</v>
      </c>
      <c r="G2" s="12" cm="1">
        <f t="array" ref="G2:G1001">IF(Crowdfunding!$G$2:$G$1001 = "failed", Crowdfunding!$H$2:$H$1001)</f>
        <v>0</v>
      </c>
    </row>
    <row r="3" spans="1:7" ht="16.5" thickTop="1" x14ac:dyDescent="0.25">
      <c r="E3" s="13">
        <v>1</v>
      </c>
      <c r="F3" s="12">
        <v>158</v>
      </c>
      <c r="G3" s="12" t="b">
        <v>0</v>
      </c>
    </row>
    <row r="4" spans="1:7" ht="16.5" thickBot="1" x14ac:dyDescent="0.3">
      <c r="A4" s="10" t="s">
        <v>2112</v>
      </c>
      <c r="B4" s="4"/>
      <c r="C4" s="10" t="s">
        <v>2121</v>
      </c>
      <c r="D4" s="4"/>
      <c r="E4" s="13">
        <v>2</v>
      </c>
      <c r="F4" s="12">
        <v>1425</v>
      </c>
      <c r="G4" s="12" t="b">
        <v>0</v>
      </c>
    </row>
    <row r="5" spans="1:7" ht="16.5" thickTop="1" x14ac:dyDescent="0.25">
      <c r="A5" s="15" t="s">
        <v>2113</v>
      </c>
      <c r="B5" s="16">
        <f>AVERAGE(_xlfn.ANCHORARRAY(F2))</f>
        <v>851.14690265486729</v>
      </c>
      <c r="C5" s="15" t="s">
        <v>2113</v>
      </c>
      <c r="D5" s="16">
        <f>AVERAGE(_xlfn.ANCHORARRAY(G2))</f>
        <v>585.61538461538464</v>
      </c>
      <c r="E5" s="14">
        <v>3</v>
      </c>
      <c r="F5" s="12" t="b">
        <v>0</v>
      </c>
      <c r="G5" s="12">
        <v>24</v>
      </c>
    </row>
    <row r="6" spans="1:7" x14ac:dyDescent="0.25">
      <c r="A6" s="13" t="s">
        <v>2114</v>
      </c>
      <c r="B6" s="16">
        <f>MEDIAN(_xlfn.ANCHORARRAY(F2))</f>
        <v>201</v>
      </c>
      <c r="C6" s="13" t="s">
        <v>2114</v>
      </c>
      <c r="D6" s="16">
        <f>MEDIAN(_xlfn.ANCHORARRAY(G2))</f>
        <v>114.5</v>
      </c>
      <c r="E6" s="14">
        <v>4</v>
      </c>
      <c r="F6" s="12" t="b">
        <v>0</v>
      </c>
      <c r="G6" s="12">
        <v>53</v>
      </c>
    </row>
    <row r="7" spans="1:7" x14ac:dyDescent="0.25">
      <c r="A7" s="13" t="s">
        <v>2115</v>
      </c>
      <c r="B7" s="17">
        <f>MIN(_xlfn.ANCHORARRAY(F2))</f>
        <v>16</v>
      </c>
      <c r="C7" s="13" t="s">
        <v>2115</v>
      </c>
      <c r="D7" s="16">
        <f>MIN(_xlfn.ANCHORARRAY(G2))</f>
        <v>0</v>
      </c>
      <c r="E7" s="14">
        <v>5</v>
      </c>
      <c r="F7" s="12">
        <v>174</v>
      </c>
      <c r="G7" s="12" t="b">
        <v>0</v>
      </c>
    </row>
    <row r="8" spans="1:7" x14ac:dyDescent="0.25">
      <c r="A8" s="13" t="s">
        <v>2116</v>
      </c>
      <c r="B8" s="16">
        <f>_xlfn.VAR.S(_xlfn.ANCHORARRAY(F2))</f>
        <v>1606216.5936295739</v>
      </c>
      <c r="C8" s="13" t="s">
        <v>2116</v>
      </c>
      <c r="D8" s="16">
        <f>_xlfn.VAR.S(_xlfn.ANCHORARRAY(G2))</f>
        <v>924113.45496927318</v>
      </c>
      <c r="E8" s="14">
        <v>6</v>
      </c>
      <c r="F8" s="12" t="b">
        <v>0</v>
      </c>
      <c r="G8" s="12">
        <v>18</v>
      </c>
    </row>
    <row r="9" spans="1:7" x14ac:dyDescent="0.25">
      <c r="A9" s="13" t="s">
        <v>2117</v>
      </c>
      <c r="B9" s="16">
        <f>_xlfn.STDEV.S(_xlfn.ANCHORARRAY(F2))</f>
        <v>1267.366006183523</v>
      </c>
      <c r="C9" s="13" t="s">
        <v>2117</v>
      </c>
      <c r="D9" s="16">
        <f>_xlfn.STDEV.S(_xlfn.ANCHORARRAY(G2))</f>
        <v>961.30819978260524</v>
      </c>
      <c r="E9" s="14">
        <v>7</v>
      </c>
      <c r="F9" s="12">
        <v>227</v>
      </c>
      <c r="G9" s="12" t="b">
        <v>0</v>
      </c>
    </row>
    <row r="10" spans="1:7" x14ac:dyDescent="0.25">
      <c r="E10" s="13">
        <v>8</v>
      </c>
      <c r="F10" s="12" t="b">
        <v>0</v>
      </c>
      <c r="G10" s="12" t="b">
        <v>0</v>
      </c>
    </row>
    <row r="11" spans="1:7" x14ac:dyDescent="0.25">
      <c r="E11" s="13">
        <v>9</v>
      </c>
      <c r="F11" s="12" t="b">
        <v>0</v>
      </c>
      <c r="G11" s="12">
        <v>44</v>
      </c>
    </row>
    <row r="12" spans="1:7" x14ac:dyDescent="0.25">
      <c r="E12" s="13">
        <v>10</v>
      </c>
      <c r="F12" s="12">
        <v>220</v>
      </c>
      <c r="G12" s="12" t="b">
        <v>0</v>
      </c>
    </row>
    <row r="13" spans="1:7" x14ac:dyDescent="0.25">
      <c r="E13" s="13">
        <v>11</v>
      </c>
      <c r="F13" s="12" t="b">
        <v>0</v>
      </c>
      <c r="G13" s="12">
        <v>27</v>
      </c>
    </row>
    <row r="14" spans="1:7" x14ac:dyDescent="0.25">
      <c r="E14" s="13">
        <v>12</v>
      </c>
      <c r="F14" s="12" t="b">
        <v>0</v>
      </c>
      <c r="G14" s="12">
        <v>55</v>
      </c>
    </row>
    <row r="15" spans="1:7" x14ac:dyDescent="0.25">
      <c r="E15" s="13">
        <v>13</v>
      </c>
      <c r="F15" s="12">
        <v>98</v>
      </c>
      <c r="G15" s="12" t="b">
        <v>0</v>
      </c>
    </row>
    <row r="16" spans="1:7" x14ac:dyDescent="0.25">
      <c r="E16" s="13">
        <v>14</v>
      </c>
      <c r="F16" s="12" t="b">
        <v>0</v>
      </c>
      <c r="G16" s="12">
        <v>200</v>
      </c>
    </row>
    <row r="17" spans="5:7" x14ac:dyDescent="0.25">
      <c r="E17" s="13">
        <v>15</v>
      </c>
      <c r="F17" s="12" t="b">
        <v>0</v>
      </c>
      <c r="G17" s="12">
        <v>452</v>
      </c>
    </row>
    <row r="18" spans="5:7" x14ac:dyDescent="0.25">
      <c r="E18" s="13">
        <v>16</v>
      </c>
      <c r="F18" s="12">
        <v>100</v>
      </c>
      <c r="G18" s="12" t="b">
        <v>0</v>
      </c>
    </row>
    <row r="19" spans="5:7" x14ac:dyDescent="0.25">
      <c r="E19" s="13">
        <v>17</v>
      </c>
      <c r="F19" s="12">
        <v>1249</v>
      </c>
      <c r="G19" s="12" t="b">
        <v>0</v>
      </c>
    </row>
    <row r="20" spans="5:7" x14ac:dyDescent="0.25">
      <c r="E20" s="13">
        <v>18</v>
      </c>
      <c r="F20" s="12" t="b">
        <v>0</v>
      </c>
      <c r="G20" s="12" t="b">
        <v>0</v>
      </c>
    </row>
    <row r="21" spans="5:7" x14ac:dyDescent="0.25">
      <c r="E21" s="13">
        <v>19</v>
      </c>
      <c r="F21" s="12" t="b">
        <v>0</v>
      </c>
      <c r="G21" s="12">
        <v>674</v>
      </c>
    </row>
    <row r="22" spans="5:7" x14ac:dyDescent="0.25">
      <c r="E22" s="13">
        <v>20</v>
      </c>
      <c r="F22" s="12">
        <v>1396</v>
      </c>
      <c r="G22" s="12" t="b">
        <v>0</v>
      </c>
    </row>
    <row r="23" spans="5:7" x14ac:dyDescent="0.25">
      <c r="E23" s="13">
        <v>21</v>
      </c>
      <c r="F23" s="12" t="b">
        <v>0</v>
      </c>
      <c r="G23" s="12">
        <v>558</v>
      </c>
    </row>
    <row r="24" spans="5:7" x14ac:dyDescent="0.25">
      <c r="E24" s="13">
        <v>22</v>
      </c>
      <c r="F24" s="12">
        <v>890</v>
      </c>
      <c r="G24" s="12" t="b">
        <v>0</v>
      </c>
    </row>
    <row r="25" spans="5:7" x14ac:dyDescent="0.25">
      <c r="E25" s="13">
        <v>23</v>
      </c>
      <c r="F25" s="12">
        <v>142</v>
      </c>
      <c r="G25" s="12" t="b">
        <v>0</v>
      </c>
    </row>
    <row r="26" spans="5:7" x14ac:dyDescent="0.25">
      <c r="E26" s="13">
        <v>24</v>
      </c>
      <c r="F26" s="12">
        <v>2673</v>
      </c>
      <c r="G26" s="12" t="b">
        <v>0</v>
      </c>
    </row>
    <row r="27" spans="5:7" x14ac:dyDescent="0.25">
      <c r="E27" s="13">
        <v>25</v>
      </c>
      <c r="F27" s="12">
        <v>163</v>
      </c>
      <c r="G27" s="12" t="b">
        <v>0</v>
      </c>
    </row>
    <row r="28" spans="5:7" x14ac:dyDescent="0.25">
      <c r="E28" s="13">
        <v>26</v>
      </c>
      <c r="F28" s="12" t="b">
        <v>0</v>
      </c>
      <c r="G28" s="12" t="b">
        <v>0</v>
      </c>
    </row>
    <row r="29" spans="5:7" x14ac:dyDescent="0.25">
      <c r="E29" s="13">
        <v>27</v>
      </c>
      <c r="F29" s="12" t="b">
        <v>0</v>
      </c>
      <c r="G29" s="12">
        <v>15</v>
      </c>
    </row>
    <row r="30" spans="5:7" x14ac:dyDescent="0.25">
      <c r="E30" s="13">
        <v>28</v>
      </c>
      <c r="F30" s="12">
        <v>2220</v>
      </c>
      <c r="G30" s="12" t="b">
        <v>0</v>
      </c>
    </row>
    <row r="31" spans="5:7" x14ac:dyDescent="0.25">
      <c r="E31" s="13">
        <v>29</v>
      </c>
      <c r="F31" s="12">
        <v>1606</v>
      </c>
      <c r="G31" s="12" t="b">
        <v>0</v>
      </c>
    </row>
    <row r="32" spans="5:7" x14ac:dyDescent="0.25">
      <c r="E32" s="13">
        <v>30</v>
      </c>
      <c r="F32" s="12">
        <v>129</v>
      </c>
      <c r="G32" s="12" t="b">
        <v>0</v>
      </c>
    </row>
    <row r="33" spans="5:7" x14ac:dyDescent="0.25">
      <c r="E33" s="13">
        <v>31</v>
      </c>
      <c r="F33" s="12">
        <v>226</v>
      </c>
      <c r="G33" s="12" t="b">
        <v>0</v>
      </c>
    </row>
    <row r="34" spans="5:7" x14ac:dyDescent="0.25">
      <c r="E34" s="13">
        <v>32</v>
      </c>
      <c r="F34" s="12" t="b">
        <v>0</v>
      </c>
      <c r="G34" s="12">
        <v>2307</v>
      </c>
    </row>
    <row r="35" spans="5:7" x14ac:dyDescent="0.25">
      <c r="E35" s="13">
        <v>33</v>
      </c>
      <c r="F35" s="12">
        <v>5419</v>
      </c>
      <c r="G35" s="12" t="b">
        <v>0</v>
      </c>
    </row>
    <row r="36" spans="5:7" x14ac:dyDescent="0.25">
      <c r="E36" s="13">
        <v>34</v>
      </c>
      <c r="F36" s="12">
        <v>165</v>
      </c>
      <c r="G36" s="12" t="b">
        <v>0</v>
      </c>
    </row>
    <row r="37" spans="5:7" x14ac:dyDescent="0.25">
      <c r="E37" s="13">
        <v>35</v>
      </c>
      <c r="F37" s="12">
        <v>1965</v>
      </c>
      <c r="G37" s="12" t="b">
        <v>0</v>
      </c>
    </row>
    <row r="38" spans="5:7" x14ac:dyDescent="0.25">
      <c r="E38" s="13">
        <v>36</v>
      </c>
      <c r="F38" s="12">
        <v>16</v>
      </c>
      <c r="G38" s="12" t="b">
        <v>0</v>
      </c>
    </row>
    <row r="39" spans="5:7" x14ac:dyDescent="0.25">
      <c r="E39" s="13">
        <v>37</v>
      </c>
      <c r="F39" s="12">
        <v>107</v>
      </c>
      <c r="G39" s="12" t="b">
        <v>0</v>
      </c>
    </row>
    <row r="40" spans="5:7" x14ac:dyDescent="0.25">
      <c r="E40" s="13">
        <v>38</v>
      </c>
      <c r="F40" s="12">
        <v>134</v>
      </c>
      <c r="G40" s="12" t="b">
        <v>0</v>
      </c>
    </row>
    <row r="41" spans="5:7" x14ac:dyDescent="0.25">
      <c r="E41" s="13">
        <v>39</v>
      </c>
      <c r="F41" s="12" t="b">
        <v>0</v>
      </c>
      <c r="G41" s="12">
        <v>88</v>
      </c>
    </row>
    <row r="42" spans="5:7" x14ac:dyDescent="0.25">
      <c r="E42" s="13">
        <v>40</v>
      </c>
      <c r="F42" s="12">
        <v>198</v>
      </c>
      <c r="G42" s="12" t="b">
        <v>0</v>
      </c>
    </row>
    <row r="43" spans="5:7" x14ac:dyDescent="0.25">
      <c r="E43" s="13">
        <v>41</v>
      </c>
      <c r="F43" s="12">
        <v>111</v>
      </c>
      <c r="G43" s="12" t="b">
        <v>0</v>
      </c>
    </row>
    <row r="44" spans="5:7" x14ac:dyDescent="0.25">
      <c r="E44" s="13">
        <v>42</v>
      </c>
      <c r="F44" s="12">
        <v>222</v>
      </c>
      <c r="G44" s="12" t="b">
        <v>0</v>
      </c>
    </row>
    <row r="45" spans="5:7" x14ac:dyDescent="0.25">
      <c r="E45" s="13">
        <v>43</v>
      </c>
      <c r="F45" s="12">
        <v>6212</v>
      </c>
      <c r="G45" s="12" t="b">
        <v>0</v>
      </c>
    </row>
    <row r="46" spans="5:7" x14ac:dyDescent="0.25">
      <c r="E46" s="13">
        <v>44</v>
      </c>
      <c r="F46" s="12">
        <v>98</v>
      </c>
      <c r="G46" s="12" t="b">
        <v>0</v>
      </c>
    </row>
    <row r="47" spans="5:7" x14ac:dyDescent="0.25">
      <c r="E47" s="13">
        <v>45</v>
      </c>
      <c r="F47" s="12" t="b">
        <v>0</v>
      </c>
      <c r="G47" s="12">
        <v>48</v>
      </c>
    </row>
    <row r="48" spans="5:7" x14ac:dyDescent="0.25">
      <c r="E48" s="13">
        <v>46</v>
      </c>
      <c r="F48" s="12">
        <v>92</v>
      </c>
      <c r="G48" s="12" t="b">
        <v>0</v>
      </c>
    </row>
    <row r="49" spans="5:7" x14ac:dyDescent="0.25">
      <c r="E49" s="13">
        <v>47</v>
      </c>
      <c r="F49" s="12">
        <v>149</v>
      </c>
      <c r="G49" s="12" t="b">
        <v>0</v>
      </c>
    </row>
    <row r="50" spans="5:7" x14ac:dyDescent="0.25">
      <c r="E50" s="13">
        <v>48</v>
      </c>
      <c r="F50" s="12">
        <v>2431</v>
      </c>
      <c r="G50" s="12" t="b">
        <v>0</v>
      </c>
    </row>
    <row r="51" spans="5:7" x14ac:dyDescent="0.25">
      <c r="E51" s="13">
        <v>49</v>
      </c>
      <c r="F51" s="12">
        <v>303</v>
      </c>
      <c r="G51" s="12" t="b">
        <v>0</v>
      </c>
    </row>
    <row r="52" spans="5:7" x14ac:dyDescent="0.25">
      <c r="E52" s="13">
        <v>50</v>
      </c>
      <c r="F52" s="12" t="b">
        <v>0</v>
      </c>
      <c r="G52" s="12">
        <v>1</v>
      </c>
    </row>
    <row r="53" spans="5:7" x14ac:dyDescent="0.25">
      <c r="E53" s="13">
        <v>51</v>
      </c>
      <c r="F53" s="12" t="b">
        <v>0</v>
      </c>
      <c r="G53" s="12">
        <v>1467</v>
      </c>
    </row>
    <row r="54" spans="5:7" x14ac:dyDescent="0.25">
      <c r="E54" s="13">
        <v>52</v>
      </c>
      <c r="F54" s="12" t="b">
        <v>0</v>
      </c>
      <c r="G54" s="12">
        <v>75</v>
      </c>
    </row>
    <row r="55" spans="5:7" x14ac:dyDescent="0.25">
      <c r="E55" s="13">
        <v>53</v>
      </c>
      <c r="F55" s="12">
        <v>209</v>
      </c>
      <c r="G55" s="12" t="b">
        <v>0</v>
      </c>
    </row>
    <row r="56" spans="5:7" x14ac:dyDescent="0.25">
      <c r="E56" s="13">
        <v>54</v>
      </c>
      <c r="F56" s="12" t="b">
        <v>0</v>
      </c>
      <c r="G56" s="12">
        <v>120</v>
      </c>
    </row>
    <row r="57" spans="5:7" x14ac:dyDescent="0.25">
      <c r="E57" s="13">
        <v>55</v>
      </c>
      <c r="F57" s="12">
        <v>131</v>
      </c>
      <c r="G57" s="12" t="b">
        <v>0</v>
      </c>
    </row>
    <row r="58" spans="5:7" x14ac:dyDescent="0.25">
      <c r="E58" s="13">
        <v>56</v>
      </c>
      <c r="F58" s="12">
        <v>164</v>
      </c>
      <c r="G58" s="12" t="b">
        <v>0</v>
      </c>
    </row>
    <row r="59" spans="5:7" x14ac:dyDescent="0.25">
      <c r="E59" s="13">
        <v>57</v>
      </c>
      <c r="F59" s="12">
        <v>201</v>
      </c>
      <c r="G59" s="12" t="b">
        <v>0</v>
      </c>
    </row>
    <row r="60" spans="5:7" x14ac:dyDescent="0.25">
      <c r="E60" s="13">
        <v>58</v>
      </c>
      <c r="F60" s="12">
        <v>211</v>
      </c>
      <c r="G60" s="12" t="b">
        <v>0</v>
      </c>
    </row>
    <row r="61" spans="5:7" x14ac:dyDescent="0.25">
      <c r="E61" s="13">
        <v>59</v>
      </c>
      <c r="F61" s="12">
        <v>128</v>
      </c>
      <c r="G61" s="12" t="b">
        <v>0</v>
      </c>
    </row>
    <row r="62" spans="5:7" x14ac:dyDescent="0.25">
      <c r="E62" s="13">
        <v>60</v>
      </c>
      <c r="F62" s="12">
        <v>1600</v>
      </c>
      <c r="G62" s="12" t="b">
        <v>0</v>
      </c>
    </row>
    <row r="63" spans="5:7" x14ac:dyDescent="0.25">
      <c r="E63" s="13">
        <v>61</v>
      </c>
      <c r="F63" s="12" t="b">
        <v>0</v>
      </c>
      <c r="G63" s="12">
        <v>2253</v>
      </c>
    </row>
    <row r="64" spans="5:7" x14ac:dyDescent="0.25">
      <c r="E64" s="13">
        <v>62</v>
      </c>
      <c r="F64" s="12">
        <v>249</v>
      </c>
      <c r="G64" s="12" t="b">
        <v>0</v>
      </c>
    </row>
    <row r="65" spans="5:7" x14ac:dyDescent="0.25">
      <c r="E65" s="13">
        <v>63</v>
      </c>
      <c r="F65" s="12" t="b">
        <v>0</v>
      </c>
      <c r="G65" s="12">
        <v>5</v>
      </c>
    </row>
    <row r="66" spans="5:7" x14ac:dyDescent="0.25">
      <c r="E66" s="13">
        <v>64</v>
      </c>
      <c r="F66" s="12" t="b">
        <v>0</v>
      </c>
      <c r="G66" s="12">
        <v>38</v>
      </c>
    </row>
    <row r="67" spans="5:7" x14ac:dyDescent="0.25">
      <c r="E67" s="13">
        <v>65</v>
      </c>
      <c r="F67" s="12">
        <v>236</v>
      </c>
      <c r="G67" s="12" t="b">
        <v>0</v>
      </c>
    </row>
    <row r="68" spans="5:7" x14ac:dyDescent="0.25">
      <c r="E68" s="13">
        <v>66</v>
      </c>
      <c r="F68" s="12" t="b">
        <v>0</v>
      </c>
      <c r="G68" s="12">
        <v>12</v>
      </c>
    </row>
    <row r="69" spans="5:7" x14ac:dyDescent="0.25">
      <c r="E69" s="13">
        <v>67</v>
      </c>
      <c r="F69" s="12">
        <v>4065</v>
      </c>
      <c r="G69" s="12" t="b">
        <v>0</v>
      </c>
    </row>
    <row r="70" spans="5:7" x14ac:dyDescent="0.25">
      <c r="E70" s="13">
        <v>68</v>
      </c>
      <c r="F70" s="12">
        <v>246</v>
      </c>
      <c r="G70" s="12" t="b">
        <v>0</v>
      </c>
    </row>
    <row r="71" spans="5:7" x14ac:dyDescent="0.25">
      <c r="E71" s="13">
        <v>69</v>
      </c>
      <c r="F71" s="12" t="b">
        <v>0</v>
      </c>
      <c r="G71" s="12" t="b">
        <v>0</v>
      </c>
    </row>
    <row r="72" spans="5:7" x14ac:dyDescent="0.25">
      <c r="E72" s="13">
        <v>70</v>
      </c>
      <c r="F72" s="12">
        <v>2475</v>
      </c>
      <c r="G72" s="12" t="b">
        <v>0</v>
      </c>
    </row>
    <row r="73" spans="5:7" x14ac:dyDescent="0.25">
      <c r="E73" s="13">
        <v>71</v>
      </c>
      <c r="F73" s="12">
        <v>76</v>
      </c>
      <c r="G73" s="12" t="b">
        <v>0</v>
      </c>
    </row>
    <row r="74" spans="5:7" x14ac:dyDescent="0.25">
      <c r="E74" s="13">
        <v>72</v>
      </c>
      <c r="F74" s="12">
        <v>54</v>
      </c>
      <c r="G74" s="12" t="b">
        <v>0</v>
      </c>
    </row>
    <row r="75" spans="5:7" x14ac:dyDescent="0.25">
      <c r="E75" s="13">
        <v>73</v>
      </c>
      <c r="F75" s="12">
        <v>88</v>
      </c>
      <c r="G75" s="12" t="b">
        <v>0</v>
      </c>
    </row>
    <row r="76" spans="5:7" x14ac:dyDescent="0.25">
      <c r="E76" s="13">
        <v>74</v>
      </c>
      <c r="F76" s="12">
        <v>85</v>
      </c>
      <c r="G76" s="12" t="b">
        <v>0</v>
      </c>
    </row>
    <row r="77" spans="5:7" x14ac:dyDescent="0.25">
      <c r="E77" s="13">
        <v>75</v>
      </c>
      <c r="F77" s="12">
        <v>170</v>
      </c>
      <c r="G77" s="12" t="b">
        <v>0</v>
      </c>
    </row>
    <row r="78" spans="5:7" x14ac:dyDescent="0.25">
      <c r="E78" s="13">
        <v>76</v>
      </c>
      <c r="F78" s="12" t="b">
        <v>0</v>
      </c>
      <c r="G78" s="12">
        <v>1684</v>
      </c>
    </row>
    <row r="79" spans="5:7" x14ac:dyDescent="0.25">
      <c r="E79" s="13">
        <v>77</v>
      </c>
      <c r="F79" s="12" t="b">
        <v>0</v>
      </c>
      <c r="G79" s="12">
        <v>56</v>
      </c>
    </row>
    <row r="80" spans="5:7" x14ac:dyDescent="0.25">
      <c r="E80" s="13">
        <v>78</v>
      </c>
      <c r="F80" s="12">
        <v>330</v>
      </c>
      <c r="G80" s="12" t="b">
        <v>0</v>
      </c>
    </row>
    <row r="81" spans="5:7" x14ac:dyDescent="0.25">
      <c r="E81" s="13">
        <v>79</v>
      </c>
      <c r="F81" s="12" t="b">
        <v>0</v>
      </c>
      <c r="G81" s="12">
        <v>838</v>
      </c>
    </row>
    <row r="82" spans="5:7" x14ac:dyDescent="0.25">
      <c r="E82" s="13">
        <v>80</v>
      </c>
      <c r="F82" s="12">
        <v>127</v>
      </c>
      <c r="G82" s="12" t="b">
        <v>0</v>
      </c>
    </row>
    <row r="83" spans="5:7" x14ac:dyDescent="0.25">
      <c r="E83" s="13">
        <v>81</v>
      </c>
      <c r="F83" s="12">
        <v>411</v>
      </c>
      <c r="G83" s="12" t="b">
        <v>0</v>
      </c>
    </row>
    <row r="84" spans="5:7" x14ac:dyDescent="0.25">
      <c r="E84" s="13">
        <v>82</v>
      </c>
      <c r="F84" s="12">
        <v>180</v>
      </c>
      <c r="G84" s="12" t="b">
        <v>0</v>
      </c>
    </row>
    <row r="85" spans="5:7" x14ac:dyDescent="0.25">
      <c r="E85" s="13">
        <v>83</v>
      </c>
      <c r="F85" s="12" t="b">
        <v>0</v>
      </c>
      <c r="G85" s="12">
        <v>1000</v>
      </c>
    </row>
    <row r="86" spans="5:7" x14ac:dyDescent="0.25">
      <c r="E86" s="13">
        <v>84</v>
      </c>
      <c r="F86" s="12">
        <v>374</v>
      </c>
      <c r="G86" s="12" t="b">
        <v>0</v>
      </c>
    </row>
    <row r="87" spans="5:7" x14ac:dyDescent="0.25">
      <c r="E87" s="13">
        <v>85</v>
      </c>
      <c r="F87" s="12">
        <v>71</v>
      </c>
      <c r="G87" s="12" t="b">
        <v>0</v>
      </c>
    </row>
    <row r="88" spans="5:7" x14ac:dyDescent="0.25">
      <c r="E88" s="13">
        <v>86</v>
      </c>
      <c r="F88" s="12">
        <v>203</v>
      </c>
      <c r="G88" s="12" t="b">
        <v>0</v>
      </c>
    </row>
    <row r="89" spans="5:7" x14ac:dyDescent="0.25">
      <c r="E89" s="13">
        <v>87</v>
      </c>
      <c r="F89" s="12" t="b">
        <v>0</v>
      </c>
      <c r="G89" s="12">
        <v>1482</v>
      </c>
    </row>
    <row r="90" spans="5:7" x14ac:dyDescent="0.25">
      <c r="E90" s="13">
        <v>88</v>
      </c>
      <c r="F90" s="12">
        <v>113</v>
      </c>
      <c r="G90" s="12" t="b">
        <v>0</v>
      </c>
    </row>
    <row r="91" spans="5:7" x14ac:dyDescent="0.25">
      <c r="E91" s="13">
        <v>89</v>
      </c>
      <c r="F91" s="12">
        <v>96</v>
      </c>
      <c r="G91" s="12" t="b">
        <v>0</v>
      </c>
    </row>
    <row r="92" spans="5:7" x14ac:dyDescent="0.25">
      <c r="E92" s="13">
        <v>90</v>
      </c>
      <c r="F92" s="12" t="b">
        <v>0</v>
      </c>
      <c r="G92" s="12">
        <v>106</v>
      </c>
    </row>
    <row r="93" spans="5:7" x14ac:dyDescent="0.25">
      <c r="E93" s="13">
        <v>91</v>
      </c>
      <c r="F93" s="12" t="b">
        <v>0</v>
      </c>
      <c r="G93" s="12">
        <v>679</v>
      </c>
    </row>
    <row r="94" spans="5:7" x14ac:dyDescent="0.25">
      <c r="E94" s="13">
        <v>92</v>
      </c>
      <c r="F94" s="12">
        <v>498</v>
      </c>
      <c r="G94" s="12" t="b">
        <v>0</v>
      </c>
    </row>
    <row r="95" spans="5:7" x14ac:dyDescent="0.25">
      <c r="E95" s="13">
        <v>93</v>
      </c>
      <c r="F95" s="12" t="b">
        <v>0</v>
      </c>
      <c r="G95" s="12" t="b">
        <v>0</v>
      </c>
    </row>
    <row r="96" spans="5:7" x14ac:dyDescent="0.25">
      <c r="E96" s="13">
        <v>94</v>
      </c>
      <c r="F96" s="12">
        <v>180</v>
      </c>
      <c r="G96" s="12" t="b">
        <v>0</v>
      </c>
    </row>
    <row r="97" spans="5:7" x14ac:dyDescent="0.25">
      <c r="E97" s="13">
        <v>95</v>
      </c>
      <c r="F97" s="12">
        <v>27</v>
      </c>
      <c r="G97" s="12" t="b">
        <v>0</v>
      </c>
    </row>
    <row r="98" spans="5:7" x14ac:dyDescent="0.25">
      <c r="E98" s="13">
        <v>96</v>
      </c>
      <c r="F98" s="12">
        <v>2331</v>
      </c>
      <c r="G98" s="12" t="b">
        <v>0</v>
      </c>
    </row>
    <row r="99" spans="5:7" x14ac:dyDescent="0.25">
      <c r="E99" s="13">
        <v>97</v>
      </c>
      <c r="F99" s="12">
        <v>113</v>
      </c>
      <c r="G99" s="12" t="b">
        <v>0</v>
      </c>
    </row>
    <row r="100" spans="5:7" x14ac:dyDescent="0.25">
      <c r="E100" s="13">
        <v>98</v>
      </c>
      <c r="F100" s="12" t="b">
        <v>0</v>
      </c>
      <c r="G100" s="12">
        <v>1220</v>
      </c>
    </row>
    <row r="101" spans="5:7" x14ac:dyDescent="0.25">
      <c r="E101" s="13">
        <v>99</v>
      </c>
      <c r="F101" s="12">
        <v>164</v>
      </c>
      <c r="G101" s="12" t="b">
        <v>0</v>
      </c>
    </row>
    <row r="102" spans="5:7" x14ac:dyDescent="0.25">
      <c r="E102" s="13">
        <v>100</v>
      </c>
      <c r="F102" s="12" t="b">
        <v>0</v>
      </c>
      <c r="G102" s="12">
        <v>1</v>
      </c>
    </row>
    <row r="103" spans="5:7" x14ac:dyDescent="0.25">
      <c r="E103" s="13">
        <v>101</v>
      </c>
      <c r="F103" s="12">
        <v>164</v>
      </c>
      <c r="G103" s="12" t="b">
        <v>0</v>
      </c>
    </row>
    <row r="104" spans="5:7" x14ac:dyDescent="0.25">
      <c r="E104" s="13">
        <v>102</v>
      </c>
      <c r="F104" s="12">
        <v>336</v>
      </c>
      <c r="G104" s="12" t="b">
        <v>0</v>
      </c>
    </row>
    <row r="105" spans="5:7" x14ac:dyDescent="0.25">
      <c r="E105" s="13">
        <v>103</v>
      </c>
      <c r="F105" s="12" t="b">
        <v>0</v>
      </c>
      <c r="G105" s="12">
        <v>37</v>
      </c>
    </row>
    <row r="106" spans="5:7" x14ac:dyDescent="0.25">
      <c r="E106" s="13">
        <v>104</v>
      </c>
      <c r="F106" s="12">
        <v>1917</v>
      </c>
      <c r="G106" s="12" t="b">
        <v>0</v>
      </c>
    </row>
    <row r="107" spans="5:7" x14ac:dyDescent="0.25">
      <c r="E107" s="13">
        <v>105</v>
      </c>
      <c r="F107" s="12">
        <v>95</v>
      </c>
      <c r="G107" s="12" t="b">
        <v>0</v>
      </c>
    </row>
    <row r="108" spans="5:7" x14ac:dyDescent="0.25">
      <c r="E108" s="13">
        <v>106</v>
      </c>
      <c r="F108" s="12">
        <v>147</v>
      </c>
      <c r="G108" s="12" t="b">
        <v>0</v>
      </c>
    </row>
    <row r="109" spans="5:7" x14ac:dyDescent="0.25">
      <c r="E109" s="13">
        <v>107</v>
      </c>
      <c r="F109" s="12">
        <v>86</v>
      </c>
      <c r="G109" s="12" t="b">
        <v>0</v>
      </c>
    </row>
    <row r="110" spans="5:7" x14ac:dyDescent="0.25">
      <c r="E110" s="13">
        <v>108</v>
      </c>
      <c r="F110" s="12">
        <v>83</v>
      </c>
      <c r="G110" s="12" t="b">
        <v>0</v>
      </c>
    </row>
    <row r="111" spans="5:7" x14ac:dyDescent="0.25">
      <c r="E111" s="13">
        <v>109</v>
      </c>
      <c r="F111" s="12" t="b">
        <v>0</v>
      </c>
      <c r="G111" s="12">
        <v>60</v>
      </c>
    </row>
    <row r="112" spans="5:7" x14ac:dyDescent="0.25">
      <c r="E112" s="13">
        <v>110</v>
      </c>
      <c r="F112" s="12" t="b">
        <v>0</v>
      </c>
      <c r="G112" s="12">
        <v>296</v>
      </c>
    </row>
    <row r="113" spans="5:7" x14ac:dyDescent="0.25">
      <c r="E113" s="13">
        <v>111</v>
      </c>
      <c r="F113" s="12">
        <v>676</v>
      </c>
      <c r="G113" s="12" t="b">
        <v>0</v>
      </c>
    </row>
    <row r="114" spans="5:7" x14ac:dyDescent="0.25">
      <c r="E114" s="13">
        <v>112</v>
      </c>
      <c r="F114" s="12">
        <v>361</v>
      </c>
      <c r="G114" s="12" t="b">
        <v>0</v>
      </c>
    </row>
    <row r="115" spans="5:7" x14ac:dyDescent="0.25">
      <c r="E115" s="13">
        <v>113</v>
      </c>
      <c r="F115" s="12">
        <v>131</v>
      </c>
      <c r="G115" s="12" t="b">
        <v>0</v>
      </c>
    </row>
    <row r="116" spans="5:7" x14ac:dyDescent="0.25">
      <c r="E116" s="13">
        <v>114</v>
      </c>
      <c r="F116" s="12">
        <v>126</v>
      </c>
      <c r="G116" s="12" t="b">
        <v>0</v>
      </c>
    </row>
    <row r="117" spans="5:7" x14ac:dyDescent="0.25">
      <c r="E117" s="13">
        <v>115</v>
      </c>
      <c r="F117" s="12" t="b">
        <v>0</v>
      </c>
      <c r="G117" s="12">
        <v>3304</v>
      </c>
    </row>
    <row r="118" spans="5:7" x14ac:dyDescent="0.25">
      <c r="E118" s="13">
        <v>116</v>
      </c>
      <c r="F118" s="12" t="b">
        <v>0</v>
      </c>
      <c r="G118" s="12">
        <v>73</v>
      </c>
    </row>
    <row r="119" spans="5:7" x14ac:dyDescent="0.25">
      <c r="E119" s="13">
        <v>117</v>
      </c>
      <c r="F119" s="12">
        <v>275</v>
      </c>
      <c r="G119" s="12" t="b">
        <v>0</v>
      </c>
    </row>
    <row r="120" spans="5:7" x14ac:dyDescent="0.25">
      <c r="E120" s="13">
        <v>118</v>
      </c>
      <c r="F120" s="12">
        <v>67</v>
      </c>
      <c r="G120" s="12" t="b">
        <v>0</v>
      </c>
    </row>
    <row r="121" spans="5:7" x14ac:dyDescent="0.25">
      <c r="E121" s="13">
        <v>119</v>
      </c>
      <c r="F121" s="12">
        <v>154</v>
      </c>
      <c r="G121" s="12" t="b">
        <v>0</v>
      </c>
    </row>
    <row r="122" spans="5:7" x14ac:dyDescent="0.25">
      <c r="E122" s="13">
        <v>120</v>
      </c>
      <c r="F122" s="12">
        <v>1782</v>
      </c>
      <c r="G122" s="12" t="b">
        <v>0</v>
      </c>
    </row>
    <row r="123" spans="5:7" x14ac:dyDescent="0.25">
      <c r="E123" s="13">
        <v>121</v>
      </c>
      <c r="F123" s="12">
        <v>903</v>
      </c>
      <c r="G123" s="12" t="b">
        <v>0</v>
      </c>
    </row>
    <row r="124" spans="5:7" x14ac:dyDescent="0.25">
      <c r="E124" s="13">
        <v>122</v>
      </c>
      <c r="F124" s="12" t="b">
        <v>0</v>
      </c>
      <c r="G124" s="12">
        <v>3387</v>
      </c>
    </row>
    <row r="125" spans="5:7" x14ac:dyDescent="0.25">
      <c r="E125" s="13">
        <v>123</v>
      </c>
      <c r="F125" s="12" t="b">
        <v>0</v>
      </c>
      <c r="G125" s="12">
        <v>662</v>
      </c>
    </row>
    <row r="126" spans="5:7" x14ac:dyDescent="0.25">
      <c r="E126" s="13">
        <v>124</v>
      </c>
      <c r="F126" s="12">
        <v>94</v>
      </c>
      <c r="G126" s="12" t="b">
        <v>0</v>
      </c>
    </row>
    <row r="127" spans="5:7" x14ac:dyDescent="0.25">
      <c r="E127" s="13">
        <v>125</v>
      </c>
      <c r="F127" s="12">
        <v>180</v>
      </c>
      <c r="G127" s="12" t="b">
        <v>0</v>
      </c>
    </row>
    <row r="128" spans="5:7" x14ac:dyDescent="0.25">
      <c r="E128" s="13">
        <v>126</v>
      </c>
      <c r="F128" s="12" t="b">
        <v>0</v>
      </c>
      <c r="G128" s="12">
        <v>774</v>
      </c>
    </row>
    <row r="129" spans="5:7" x14ac:dyDescent="0.25">
      <c r="E129" s="13">
        <v>127</v>
      </c>
      <c r="F129" s="12" t="b">
        <v>0</v>
      </c>
      <c r="G129" s="12">
        <v>672</v>
      </c>
    </row>
    <row r="130" spans="5:7" x14ac:dyDescent="0.25">
      <c r="E130" s="13">
        <v>128</v>
      </c>
      <c r="F130" s="12" t="b">
        <v>0</v>
      </c>
      <c r="G130" s="12" t="b">
        <v>0</v>
      </c>
    </row>
    <row r="131" spans="5:7" x14ac:dyDescent="0.25">
      <c r="E131" s="13">
        <v>129</v>
      </c>
      <c r="F131" s="12" t="b">
        <v>0</v>
      </c>
      <c r="G131" s="12" t="b">
        <v>0</v>
      </c>
    </row>
    <row r="132" spans="5:7" x14ac:dyDescent="0.25">
      <c r="E132" s="13">
        <v>130</v>
      </c>
      <c r="F132" s="12">
        <v>533</v>
      </c>
      <c r="G132" s="12" t="b">
        <v>0</v>
      </c>
    </row>
    <row r="133" spans="5:7" x14ac:dyDescent="0.25">
      <c r="E133" s="13">
        <v>131</v>
      </c>
      <c r="F133" s="12">
        <v>2443</v>
      </c>
      <c r="G133" s="12" t="b">
        <v>0</v>
      </c>
    </row>
    <row r="134" spans="5:7" x14ac:dyDescent="0.25">
      <c r="E134" s="13">
        <v>132</v>
      </c>
      <c r="F134" s="12">
        <v>89</v>
      </c>
      <c r="G134" s="12" t="b">
        <v>0</v>
      </c>
    </row>
    <row r="135" spans="5:7" x14ac:dyDescent="0.25">
      <c r="E135" s="13">
        <v>133</v>
      </c>
      <c r="F135" s="12">
        <v>159</v>
      </c>
      <c r="G135" s="12" t="b">
        <v>0</v>
      </c>
    </row>
    <row r="136" spans="5:7" x14ac:dyDescent="0.25">
      <c r="E136" s="13">
        <v>134</v>
      </c>
      <c r="F136" s="12" t="b">
        <v>0</v>
      </c>
      <c r="G136" s="12">
        <v>940</v>
      </c>
    </row>
    <row r="137" spans="5:7" x14ac:dyDescent="0.25">
      <c r="E137" s="13">
        <v>135</v>
      </c>
      <c r="F137" s="12" t="b">
        <v>0</v>
      </c>
      <c r="G137" s="12">
        <v>117</v>
      </c>
    </row>
    <row r="138" spans="5:7" x14ac:dyDescent="0.25">
      <c r="E138" s="13">
        <v>136</v>
      </c>
      <c r="F138" s="12" t="b">
        <v>0</v>
      </c>
      <c r="G138" s="12" t="b">
        <v>0</v>
      </c>
    </row>
    <row r="139" spans="5:7" x14ac:dyDescent="0.25">
      <c r="E139" s="13">
        <v>137</v>
      </c>
      <c r="F139" s="12">
        <v>50</v>
      </c>
      <c r="G139" s="12" t="b">
        <v>0</v>
      </c>
    </row>
    <row r="140" spans="5:7" x14ac:dyDescent="0.25">
      <c r="E140" s="13">
        <v>138</v>
      </c>
      <c r="F140" s="12" t="b">
        <v>0</v>
      </c>
      <c r="G140" s="12">
        <v>115</v>
      </c>
    </row>
    <row r="141" spans="5:7" x14ac:dyDescent="0.25">
      <c r="E141" s="13">
        <v>139</v>
      </c>
      <c r="F141" s="12" t="b">
        <v>0</v>
      </c>
      <c r="G141" s="12">
        <v>326</v>
      </c>
    </row>
    <row r="142" spans="5:7" x14ac:dyDescent="0.25">
      <c r="E142" s="13">
        <v>140</v>
      </c>
      <c r="F142" s="12">
        <v>186</v>
      </c>
      <c r="G142" s="12" t="b">
        <v>0</v>
      </c>
    </row>
    <row r="143" spans="5:7" x14ac:dyDescent="0.25">
      <c r="E143" s="13">
        <v>141</v>
      </c>
      <c r="F143" s="12">
        <v>1071</v>
      </c>
      <c r="G143" s="12" t="b">
        <v>0</v>
      </c>
    </row>
    <row r="144" spans="5:7" x14ac:dyDescent="0.25">
      <c r="E144" s="13">
        <v>142</v>
      </c>
      <c r="F144" s="12">
        <v>117</v>
      </c>
      <c r="G144" s="12" t="b">
        <v>0</v>
      </c>
    </row>
    <row r="145" spans="5:7" x14ac:dyDescent="0.25">
      <c r="E145" s="13">
        <v>143</v>
      </c>
      <c r="F145" s="12">
        <v>70</v>
      </c>
      <c r="G145" s="12" t="b">
        <v>0</v>
      </c>
    </row>
    <row r="146" spans="5:7" x14ac:dyDescent="0.25">
      <c r="E146" s="13">
        <v>144</v>
      </c>
      <c r="F146" s="12">
        <v>135</v>
      </c>
      <c r="G146" s="12" t="b">
        <v>0</v>
      </c>
    </row>
    <row r="147" spans="5:7" x14ac:dyDescent="0.25">
      <c r="E147" s="13">
        <v>145</v>
      </c>
      <c r="F147" s="12">
        <v>768</v>
      </c>
      <c r="G147" s="12" t="b">
        <v>0</v>
      </c>
    </row>
    <row r="148" spans="5:7" x14ac:dyDescent="0.25">
      <c r="E148" s="13">
        <v>146</v>
      </c>
      <c r="F148" s="12" t="b">
        <v>0</v>
      </c>
      <c r="G148" s="12" t="b">
        <v>0</v>
      </c>
    </row>
    <row r="149" spans="5:7" x14ac:dyDescent="0.25">
      <c r="E149" s="13">
        <v>147</v>
      </c>
      <c r="F149" s="12">
        <v>199</v>
      </c>
      <c r="G149" s="12" t="b">
        <v>0</v>
      </c>
    </row>
    <row r="150" spans="5:7" x14ac:dyDescent="0.25">
      <c r="E150" s="13">
        <v>148</v>
      </c>
      <c r="F150" s="12">
        <v>107</v>
      </c>
      <c r="G150" s="12" t="b">
        <v>0</v>
      </c>
    </row>
    <row r="151" spans="5:7" x14ac:dyDescent="0.25">
      <c r="E151" s="13">
        <v>149</v>
      </c>
      <c r="F151" s="12">
        <v>195</v>
      </c>
      <c r="G151" s="12" t="b">
        <v>0</v>
      </c>
    </row>
    <row r="152" spans="5:7" x14ac:dyDescent="0.25">
      <c r="E152" s="13">
        <v>150</v>
      </c>
      <c r="F152" s="12" t="b">
        <v>0</v>
      </c>
      <c r="G152" s="12">
        <v>1</v>
      </c>
    </row>
    <row r="153" spans="5:7" x14ac:dyDescent="0.25">
      <c r="E153" s="13">
        <v>151</v>
      </c>
      <c r="F153" s="12" t="b">
        <v>0</v>
      </c>
      <c r="G153" s="12">
        <v>1467</v>
      </c>
    </row>
    <row r="154" spans="5:7" x14ac:dyDescent="0.25">
      <c r="E154" s="13">
        <v>152</v>
      </c>
      <c r="F154" s="12">
        <v>3376</v>
      </c>
      <c r="G154" s="12" t="b">
        <v>0</v>
      </c>
    </row>
    <row r="155" spans="5:7" x14ac:dyDescent="0.25">
      <c r="E155" s="13">
        <v>153</v>
      </c>
      <c r="F155" s="12" t="b">
        <v>0</v>
      </c>
      <c r="G155" s="12">
        <v>5681</v>
      </c>
    </row>
    <row r="156" spans="5:7" x14ac:dyDescent="0.25">
      <c r="E156" s="13">
        <v>154</v>
      </c>
      <c r="F156" s="12" t="b">
        <v>0</v>
      </c>
      <c r="G156" s="12">
        <v>1059</v>
      </c>
    </row>
    <row r="157" spans="5:7" x14ac:dyDescent="0.25">
      <c r="E157" s="13">
        <v>155</v>
      </c>
      <c r="F157" s="12" t="b">
        <v>0</v>
      </c>
      <c r="G157" s="12">
        <v>1194</v>
      </c>
    </row>
    <row r="158" spans="5:7" x14ac:dyDescent="0.25">
      <c r="E158" s="13">
        <v>156</v>
      </c>
      <c r="F158" s="12" t="b">
        <v>0</v>
      </c>
      <c r="G158" s="12" t="b">
        <v>0</v>
      </c>
    </row>
    <row r="159" spans="5:7" x14ac:dyDescent="0.25">
      <c r="E159" s="13">
        <v>157</v>
      </c>
      <c r="F159" s="12" t="b">
        <v>0</v>
      </c>
      <c r="G159" s="12">
        <v>30</v>
      </c>
    </row>
    <row r="160" spans="5:7" x14ac:dyDescent="0.25">
      <c r="E160" s="13">
        <v>158</v>
      </c>
      <c r="F160" s="12">
        <v>41</v>
      </c>
      <c r="G160" s="12" t="b">
        <v>0</v>
      </c>
    </row>
    <row r="161" spans="5:7" x14ac:dyDescent="0.25">
      <c r="E161" s="13">
        <v>159</v>
      </c>
      <c r="F161" s="12">
        <v>1821</v>
      </c>
      <c r="G161" s="12" t="b">
        <v>0</v>
      </c>
    </row>
    <row r="162" spans="5:7" x14ac:dyDescent="0.25">
      <c r="E162" s="13">
        <v>160</v>
      </c>
      <c r="F162" s="12">
        <v>164</v>
      </c>
      <c r="G162" s="12" t="b">
        <v>0</v>
      </c>
    </row>
    <row r="163" spans="5:7" x14ac:dyDescent="0.25">
      <c r="E163" s="13">
        <v>161</v>
      </c>
      <c r="F163" s="12" t="b">
        <v>0</v>
      </c>
      <c r="G163" s="12">
        <v>75</v>
      </c>
    </row>
    <row r="164" spans="5:7" x14ac:dyDescent="0.25">
      <c r="E164" s="13">
        <v>162</v>
      </c>
      <c r="F164" s="12">
        <v>157</v>
      </c>
      <c r="G164" s="12" t="b">
        <v>0</v>
      </c>
    </row>
    <row r="165" spans="5:7" x14ac:dyDescent="0.25">
      <c r="E165" s="13">
        <v>163</v>
      </c>
      <c r="F165" s="12">
        <v>246</v>
      </c>
      <c r="G165" s="12" t="b">
        <v>0</v>
      </c>
    </row>
    <row r="166" spans="5:7" x14ac:dyDescent="0.25">
      <c r="E166" s="13">
        <v>164</v>
      </c>
      <c r="F166" s="12">
        <v>1396</v>
      </c>
      <c r="G166" s="12" t="b">
        <v>0</v>
      </c>
    </row>
    <row r="167" spans="5:7" x14ac:dyDescent="0.25">
      <c r="E167" s="13">
        <v>165</v>
      </c>
      <c r="F167" s="12">
        <v>2506</v>
      </c>
      <c r="G167" s="12" t="b">
        <v>0</v>
      </c>
    </row>
    <row r="168" spans="5:7" x14ac:dyDescent="0.25">
      <c r="E168" s="13">
        <v>166</v>
      </c>
      <c r="F168" s="12">
        <v>244</v>
      </c>
      <c r="G168" s="12" t="b">
        <v>0</v>
      </c>
    </row>
    <row r="169" spans="5:7" x14ac:dyDescent="0.25">
      <c r="E169" s="13">
        <v>167</v>
      </c>
      <c r="F169" s="12">
        <v>146</v>
      </c>
      <c r="G169" s="12" t="b">
        <v>0</v>
      </c>
    </row>
    <row r="170" spans="5:7" x14ac:dyDescent="0.25">
      <c r="E170" s="13">
        <v>168</v>
      </c>
      <c r="F170" s="12" t="b">
        <v>0</v>
      </c>
      <c r="G170" s="12">
        <v>955</v>
      </c>
    </row>
    <row r="171" spans="5:7" x14ac:dyDescent="0.25">
      <c r="E171" s="13">
        <v>169</v>
      </c>
      <c r="F171" s="12">
        <v>1267</v>
      </c>
      <c r="G171" s="12" t="b">
        <v>0</v>
      </c>
    </row>
    <row r="172" spans="5:7" x14ac:dyDescent="0.25">
      <c r="E172" s="13">
        <v>170</v>
      </c>
      <c r="F172" s="12" t="b">
        <v>0</v>
      </c>
      <c r="G172" s="12">
        <v>67</v>
      </c>
    </row>
    <row r="173" spans="5:7" x14ac:dyDescent="0.25">
      <c r="E173" s="13">
        <v>171</v>
      </c>
      <c r="F173" s="12" t="b">
        <v>0</v>
      </c>
      <c r="G173" s="12">
        <v>5</v>
      </c>
    </row>
    <row r="174" spans="5:7" x14ac:dyDescent="0.25">
      <c r="E174" s="13">
        <v>172</v>
      </c>
      <c r="F174" s="12" t="b">
        <v>0</v>
      </c>
      <c r="G174" s="12">
        <v>26</v>
      </c>
    </row>
    <row r="175" spans="5:7" x14ac:dyDescent="0.25">
      <c r="E175" s="13">
        <v>173</v>
      </c>
      <c r="F175" s="12">
        <v>1561</v>
      </c>
      <c r="G175" s="12" t="b">
        <v>0</v>
      </c>
    </row>
    <row r="176" spans="5:7" x14ac:dyDescent="0.25">
      <c r="E176" s="13">
        <v>174</v>
      </c>
      <c r="F176" s="12">
        <v>48</v>
      </c>
      <c r="G176" s="12" t="b">
        <v>0</v>
      </c>
    </row>
    <row r="177" spans="5:7" x14ac:dyDescent="0.25">
      <c r="E177" s="13">
        <v>175</v>
      </c>
      <c r="F177" s="12" t="b">
        <v>0</v>
      </c>
      <c r="G177" s="12">
        <v>1130</v>
      </c>
    </row>
    <row r="178" spans="5:7" x14ac:dyDescent="0.25">
      <c r="E178" s="13">
        <v>176</v>
      </c>
      <c r="F178" s="12" t="b">
        <v>0</v>
      </c>
      <c r="G178" s="12">
        <v>782</v>
      </c>
    </row>
    <row r="179" spans="5:7" x14ac:dyDescent="0.25">
      <c r="E179" s="13">
        <v>177</v>
      </c>
      <c r="F179" s="12">
        <v>2739</v>
      </c>
      <c r="G179" s="12" t="b">
        <v>0</v>
      </c>
    </row>
    <row r="180" spans="5:7" x14ac:dyDescent="0.25">
      <c r="E180" s="13">
        <v>178</v>
      </c>
      <c r="F180" s="12" t="b">
        <v>0</v>
      </c>
      <c r="G180" s="12">
        <v>210</v>
      </c>
    </row>
    <row r="181" spans="5:7" x14ac:dyDescent="0.25">
      <c r="E181" s="13">
        <v>179</v>
      </c>
      <c r="F181" s="12">
        <v>3537</v>
      </c>
      <c r="G181" s="12" t="b">
        <v>0</v>
      </c>
    </row>
    <row r="182" spans="5:7" x14ac:dyDescent="0.25">
      <c r="E182" s="13">
        <v>180</v>
      </c>
      <c r="F182" s="12">
        <v>2107</v>
      </c>
      <c r="G182" s="12" t="b">
        <v>0</v>
      </c>
    </row>
    <row r="183" spans="5:7" x14ac:dyDescent="0.25">
      <c r="E183" s="13">
        <v>181</v>
      </c>
      <c r="F183" s="12" t="b">
        <v>0</v>
      </c>
      <c r="G183" s="12">
        <v>136</v>
      </c>
    </row>
    <row r="184" spans="5:7" x14ac:dyDescent="0.25">
      <c r="E184" s="13">
        <v>182</v>
      </c>
      <c r="F184" s="12">
        <v>3318</v>
      </c>
      <c r="G184" s="12" t="b">
        <v>0</v>
      </c>
    </row>
    <row r="185" spans="5:7" x14ac:dyDescent="0.25">
      <c r="E185" s="13">
        <v>183</v>
      </c>
      <c r="F185" s="12" t="b">
        <v>0</v>
      </c>
      <c r="G185" s="12">
        <v>86</v>
      </c>
    </row>
    <row r="186" spans="5:7" x14ac:dyDescent="0.25">
      <c r="E186" s="13">
        <v>184</v>
      </c>
      <c r="F186" s="12">
        <v>340</v>
      </c>
      <c r="G186" s="12" t="b">
        <v>0</v>
      </c>
    </row>
    <row r="187" spans="5:7" x14ac:dyDescent="0.25">
      <c r="E187" s="13">
        <v>185</v>
      </c>
      <c r="F187" s="12" t="b">
        <v>0</v>
      </c>
      <c r="G187" s="12">
        <v>19</v>
      </c>
    </row>
    <row r="188" spans="5:7" x14ac:dyDescent="0.25">
      <c r="E188" s="13">
        <v>186</v>
      </c>
      <c r="F188" s="12" t="b">
        <v>0</v>
      </c>
      <c r="G188" s="12">
        <v>886</v>
      </c>
    </row>
    <row r="189" spans="5:7" x14ac:dyDescent="0.25">
      <c r="E189" s="13">
        <v>187</v>
      </c>
      <c r="F189" s="12">
        <v>1442</v>
      </c>
      <c r="G189" s="12" t="b">
        <v>0</v>
      </c>
    </row>
    <row r="190" spans="5:7" x14ac:dyDescent="0.25">
      <c r="E190" s="13">
        <v>188</v>
      </c>
      <c r="F190" s="12" t="b">
        <v>0</v>
      </c>
      <c r="G190" s="12">
        <v>35</v>
      </c>
    </row>
    <row r="191" spans="5:7" x14ac:dyDescent="0.25">
      <c r="E191" s="13">
        <v>189</v>
      </c>
      <c r="F191" s="12" t="b">
        <v>0</v>
      </c>
      <c r="G191" s="12" t="b">
        <v>0</v>
      </c>
    </row>
    <row r="192" spans="5:7" x14ac:dyDescent="0.25">
      <c r="E192" s="13">
        <v>190</v>
      </c>
      <c r="F192" s="12" t="b">
        <v>0</v>
      </c>
      <c r="G192" s="12">
        <v>24</v>
      </c>
    </row>
    <row r="193" spans="5:7" x14ac:dyDescent="0.25">
      <c r="E193" s="13">
        <v>191</v>
      </c>
      <c r="F193" s="12" t="b">
        <v>0</v>
      </c>
      <c r="G193" s="12">
        <v>86</v>
      </c>
    </row>
    <row r="194" spans="5:7" x14ac:dyDescent="0.25">
      <c r="E194" s="13">
        <v>192</v>
      </c>
      <c r="F194" s="12" t="b">
        <v>0</v>
      </c>
      <c r="G194" s="12">
        <v>243</v>
      </c>
    </row>
    <row r="195" spans="5:7" x14ac:dyDescent="0.25">
      <c r="E195" s="13">
        <v>193</v>
      </c>
      <c r="F195" s="12" t="b">
        <v>0</v>
      </c>
      <c r="G195" s="12">
        <v>65</v>
      </c>
    </row>
    <row r="196" spans="5:7" x14ac:dyDescent="0.25">
      <c r="E196" s="13">
        <v>194</v>
      </c>
      <c r="F196" s="12">
        <v>126</v>
      </c>
      <c r="G196" s="12" t="b">
        <v>0</v>
      </c>
    </row>
    <row r="197" spans="5:7" x14ac:dyDescent="0.25">
      <c r="E197" s="13">
        <v>195</v>
      </c>
      <c r="F197" s="12">
        <v>524</v>
      </c>
      <c r="G197" s="12" t="b">
        <v>0</v>
      </c>
    </row>
    <row r="198" spans="5:7" x14ac:dyDescent="0.25">
      <c r="E198" s="13">
        <v>196</v>
      </c>
      <c r="F198" s="12" t="b">
        <v>0</v>
      </c>
      <c r="G198" s="12">
        <v>100</v>
      </c>
    </row>
    <row r="199" spans="5:7" x14ac:dyDescent="0.25">
      <c r="E199" s="13">
        <v>197</v>
      </c>
      <c r="F199" s="12">
        <v>1989</v>
      </c>
      <c r="G199" s="12" t="b">
        <v>0</v>
      </c>
    </row>
    <row r="200" spans="5:7" x14ac:dyDescent="0.25">
      <c r="E200" s="13">
        <v>198</v>
      </c>
      <c r="F200" s="12" t="b">
        <v>0</v>
      </c>
      <c r="G200" s="12">
        <v>168</v>
      </c>
    </row>
    <row r="201" spans="5:7" x14ac:dyDescent="0.25">
      <c r="E201" s="13">
        <v>199</v>
      </c>
      <c r="F201" s="12" t="b">
        <v>0</v>
      </c>
      <c r="G201" s="12">
        <v>13</v>
      </c>
    </row>
    <row r="202" spans="5:7" x14ac:dyDescent="0.25">
      <c r="E202" s="13">
        <v>200</v>
      </c>
      <c r="F202" s="12" t="b">
        <v>0</v>
      </c>
      <c r="G202" s="12">
        <v>1</v>
      </c>
    </row>
    <row r="203" spans="5:7" x14ac:dyDescent="0.25">
      <c r="E203" s="13">
        <v>201</v>
      </c>
      <c r="F203" s="12">
        <v>157</v>
      </c>
      <c r="G203" s="12" t="b">
        <v>0</v>
      </c>
    </row>
    <row r="204" spans="5:7" x14ac:dyDescent="0.25">
      <c r="E204" s="13">
        <v>202</v>
      </c>
      <c r="F204" s="12" t="b">
        <v>0</v>
      </c>
      <c r="G204" s="12" t="b">
        <v>0</v>
      </c>
    </row>
    <row r="205" spans="5:7" x14ac:dyDescent="0.25">
      <c r="E205" s="13">
        <v>203</v>
      </c>
      <c r="F205" s="12">
        <v>4498</v>
      </c>
      <c r="G205" s="12" t="b">
        <v>0</v>
      </c>
    </row>
    <row r="206" spans="5:7" x14ac:dyDescent="0.25">
      <c r="E206" s="13">
        <v>204</v>
      </c>
      <c r="F206" s="12" t="b">
        <v>0</v>
      </c>
      <c r="G206" s="12">
        <v>40</v>
      </c>
    </row>
    <row r="207" spans="5:7" x14ac:dyDescent="0.25">
      <c r="E207" s="13">
        <v>205</v>
      </c>
      <c r="F207" s="12">
        <v>80</v>
      </c>
      <c r="G207" s="12" t="b">
        <v>0</v>
      </c>
    </row>
    <row r="208" spans="5:7" x14ac:dyDescent="0.25">
      <c r="E208" s="13">
        <v>206</v>
      </c>
      <c r="F208" s="12" t="b">
        <v>0</v>
      </c>
      <c r="G208" s="12" t="b">
        <v>0</v>
      </c>
    </row>
    <row r="209" spans="5:7" x14ac:dyDescent="0.25">
      <c r="E209" s="13">
        <v>207</v>
      </c>
      <c r="F209" s="12">
        <v>43</v>
      </c>
      <c r="G209" s="12" t="b">
        <v>0</v>
      </c>
    </row>
    <row r="210" spans="5:7" x14ac:dyDescent="0.25">
      <c r="E210" s="13">
        <v>208</v>
      </c>
      <c r="F210" s="12">
        <v>2053</v>
      </c>
      <c r="G210" s="12" t="b">
        <v>0</v>
      </c>
    </row>
    <row r="211" spans="5:7" x14ac:dyDescent="0.25">
      <c r="E211" s="13">
        <v>209</v>
      </c>
      <c r="F211" s="12" t="b">
        <v>0</v>
      </c>
      <c r="G211" s="12" t="b">
        <v>0</v>
      </c>
    </row>
    <row r="212" spans="5:7" x14ac:dyDescent="0.25">
      <c r="E212" s="13">
        <v>210</v>
      </c>
      <c r="F212" s="12" t="b">
        <v>0</v>
      </c>
      <c r="G212" s="12">
        <v>226</v>
      </c>
    </row>
    <row r="213" spans="5:7" x14ac:dyDescent="0.25">
      <c r="E213" s="13">
        <v>211</v>
      </c>
      <c r="F213" s="12" t="b">
        <v>0</v>
      </c>
      <c r="G213" s="12">
        <v>1625</v>
      </c>
    </row>
    <row r="214" spans="5:7" x14ac:dyDescent="0.25">
      <c r="E214" s="13">
        <v>212</v>
      </c>
      <c r="F214" s="12">
        <v>168</v>
      </c>
      <c r="G214" s="12" t="b">
        <v>0</v>
      </c>
    </row>
    <row r="215" spans="5:7" x14ac:dyDescent="0.25">
      <c r="E215" s="13">
        <v>213</v>
      </c>
      <c r="F215" s="12">
        <v>4289</v>
      </c>
      <c r="G215" s="12" t="b">
        <v>0</v>
      </c>
    </row>
    <row r="216" spans="5:7" x14ac:dyDescent="0.25">
      <c r="E216" s="13">
        <v>214</v>
      </c>
      <c r="F216" s="12">
        <v>165</v>
      </c>
      <c r="G216" s="12" t="b">
        <v>0</v>
      </c>
    </row>
    <row r="217" spans="5:7" x14ac:dyDescent="0.25">
      <c r="E217" s="13">
        <v>215</v>
      </c>
      <c r="F217" s="12" t="b">
        <v>0</v>
      </c>
      <c r="G217" s="12">
        <v>143</v>
      </c>
    </row>
    <row r="218" spans="5:7" x14ac:dyDescent="0.25">
      <c r="E218" s="13">
        <v>216</v>
      </c>
      <c r="F218" s="12">
        <v>1815</v>
      </c>
      <c r="G218" s="12" t="b">
        <v>0</v>
      </c>
    </row>
    <row r="219" spans="5:7" x14ac:dyDescent="0.25">
      <c r="E219" s="13">
        <v>217</v>
      </c>
      <c r="F219" s="12" t="b">
        <v>0</v>
      </c>
      <c r="G219" s="12">
        <v>934</v>
      </c>
    </row>
    <row r="220" spans="5:7" x14ac:dyDescent="0.25">
      <c r="E220" s="13">
        <v>218</v>
      </c>
      <c r="F220" s="12">
        <v>397</v>
      </c>
      <c r="G220" s="12" t="b">
        <v>0</v>
      </c>
    </row>
    <row r="221" spans="5:7" x14ac:dyDescent="0.25">
      <c r="E221" s="13">
        <v>219</v>
      </c>
      <c r="F221" s="12">
        <v>1539</v>
      </c>
      <c r="G221" s="12" t="b">
        <v>0</v>
      </c>
    </row>
    <row r="222" spans="5:7" x14ac:dyDescent="0.25">
      <c r="E222" s="13">
        <v>220</v>
      </c>
      <c r="F222" s="12" t="b">
        <v>0</v>
      </c>
      <c r="G222" s="12">
        <v>17</v>
      </c>
    </row>
    <row r="223" spans="5:7" x14ac:dyDescent="0.25">
      <c r="E223" s="13">
        <v>221</v>
      </c>
      <c r="F223" s="12" t="b">
        <v>0</v>
      </c>
      <c r="G223" s="12">
        <v>2179</v>
      </c>
    </row>
    <row r="224" spans="5:7" x14ac:dyDescent="0.25">
      <c r="E224" s="13">
        <v>222</v>
      </c>
      <c r="F224" s="12">
        <v>138</v>
      </c>
      <c r="G224" s="12" t="b">
        <v>0</v>
      </c>
    </row>
    <row r="225" spans="5:7" x14ac:dyDescent="0.25">
      <c r="E225" s="13">
        <v>223</v>
      </c>
      <c r="F225" s="12" t="b">
        <v>0</v>
      </c>
      <c r="G225" s="12">
        <v>931</v>
      </c>
    </row>
    <row r="226" spans="5:7" x14ac:dyDescent="0.25">
      <c r="E226" s="13">
        <v>224</v>
      </c>
      <c r="F226" s="12">
        <v>3594</v>
      </c>
      <c r="G226" s="12" t="b">
        <v>0</v>
      </c>
    </row>
    <row r="227" spans="5:7" x14ac:dyDescent="0.25">
      <c r="E227" s="13">
        <v>225</v>
      </c>
      <c r="F227" s="12">
        <v>5880</v>
      </c>
      <c r="G227" s="12" t="b">
        <v>0</v>
      </c>
    </row>
    <row r="228" spans="5:7" x14ac:dyDescent="0.25">
      <c r="E228" s="13">
        <v>226</v>
      </c>
      <c r="F228" s="12">
        <v>112</v>
      </c>
      <c r="G228" s="12" t="b">
        <v>0</v>
      </c>
    </row>
    <row r="229" spans="5:7" x14ac:dyDescent="0.25">
      <c r="E229" s="13">
        <v>227</v>
      </c>
      <c r="F229" s="12">
        <v>943</v>
      </c>
      <c r="G229" s="12" t="b">
        <v>0</v>
      </c>
    </row>
    <row r="230" spans="5:7" x14ac:dyDescent="0.25">
      <c r="E230" s="13">
        <v>228</v>
      </c>
      <c r="F230" s="12">
        <v>2468</v>
      </c>
      <c r="G230" s="12" t="b">
        <v>0</v>
      </c>
    </row>
    <row r="231" spans="5:7" x14ac:dyDescent="0.25">
      <c r="E231" s="13">
        <v>229</v>
      </c>
      <c r="F231" s="12">
        <v>2551</v>
      </c>
      <c r="G231" s="12" t="b">
        <v>0</v>
      </c>
    </row>
    <row r="232" spans="5:7" x14ac:dyDescent="0.25">
      <c r="E232" s="13">
        <v>230</v>
      </c>
      <c r="F232" s="12">
        <v>101</v>
      </c>
      <c r="G232" s="12" t="b">
        <v>0</v>
      </c>
    </row>
    <row r="233" spans="5:7" x14ac:dyDescent="0.25">
      <c r="E233" s="13">
        <v>231</v>
      </c>
      <c r="F233" s="12" t="b">
        <v>0</v>
      </c>
      <c r="G233" s="12" t="b">
        <v>0</v>
      </c>
    </row>
    <row r="234" spans="5:7" x14ac:dyDescent="0.25">
      <c r="E234" s="13">
        <v>232</v>
      </c>
      <c r="F234" s="12">
        <v>92</v>
      </c>
      <c r="G234" s="12" t="b">
        <v>0</v>
      </c>
    </row>
    <row r="235" spans="5:7" x14ac:dyDescent="0.25">
      <c r="E235" s="13">
        <v>233</v>
      </c>
      <c r="F235" s="12">
        <v>62</v>
      </c>
      <c r="G235" s="12" t="b">
        <v>0</v>
      </c>
    </row>
    <row r="236" spans="5:7" x14ac:dyDescent="0.25">
      <c r="E236" s="13">
        <v>234</v>
      </c>
      <c r="F236" s="12">
        <v>149</v>
      </c>
      <c r="G236" s="12" t="b">
        <v>0</v>
      </c>
    </row>
    <row r="237" spans="5:7" x14ac:dyDescent="0.25">
      <c r="E237" s="13">
        <v>235</v>
      </c>
      <c r="F237" s="12" t="b">
        <v>0</v>
      </c>
      <c r="G237" s="12">
        <v>92</v>
      </c>
    </row>
    <row r="238" spans="5:7" x14ac:dyDescent="0.25">
      <c r="E238" s="13">
        <v>236</v>
      </c>
      <c r="F238" s="12" t="b">
        <v>0</v>
      </c>
      <c r="G238" s="12">
        <v>57</v>
      </c>
    </row>
    <row r="239" spans="5:7" x14ac:dyDescent="0.25">
      <c r="E239" s="13">
        <v>237</v>
      </c>
      <c r="F239" s="12">
        <v>329</v>
      </c>
      <c r="G239" s="12" t="b">
        <v>0</v>
      </c>
    </row>
    <row r="240" spans="5:7" x14ac:dyDescent="0.25">
      <c r="E240" s="13">
        <v>238</v>
      </c>
      <c r="F240" s="12">
        <v>97</v>
      </c>
      <c r="G240" s="12" t="b">
        <v>0</v>
      </c>
    </row>
    <row r="241" spans="5:7" x14ac:dyDescent="0.25">
      <c r="E241" s="13">
        <v>239</v>
      </c>
      <c r="F241" s="12" t="b">
        <v>0</v>
      </c>
      <c r="G241" s="12">
        <v>41</v>
      </c>
    </row>
    <row r="242" spans="5:7" x14ac:dyDescent="0.25">
      <c r="E242" s="13">
        <v>240</v>
      </c>
      <c r="F242" s="12">
        <v>1784</v>
      </c>
      <c r="G242" s="12" t="b">
        <v>0</v>
      </c>
    </row>
    <row r="243" spans="5:7" x14ac:dyDescent="0.25">
      <c r="E243" s="13">
        <v>241</v>
      </c>
      <c r="F243" s="12">
        <v>1684</v>
      </c>
      <c r="G243" s="12" t="b">
        <v>0</v>
      </c>
    </row>
    <row r="244" spans="5:7" x14ac:dyDescent="0.25">
      <c r="E244" s="13">
        <v>242</v>
      </c>
      <c r="F244" s="12">
        <v>250</v>
      </c>
      <c r="G244" s="12" t="b">
        <v>0</v>
      </c>
    </row>
    <row r="245" spans="5:7" x14ac:dyDescent="0.25">
      <c r="E245" s="13">
        <v>243</v>
      </c>
      <c r="F245" s="12">
        <v>238</v>
      </c>
      <c r="G245" s="12" t="b">
        <v>0</v>
      </c>
    </row>
    <row r="246" spans="5:7" x14ac:dyDescent="0.25">
      <c r="E246" s="13">
        <v>244</v>
      </c>
      <c r="F246" s="12">
        <v>53</v>
      </c>
      <c r="G246" s="12" t="b">
        <v>0</v>
      </c>
    </row>
    <row r="247" spans="5:7" x14ac:dyDescent="0.25">
      <c r="E247" s="13">
        <v>245</v>
      </c>
      <c r="F247" s="12">
        <v>214</v>
      </c>
      <c r="G247" s="12" t="b">
        <v>0</v>
      </c>
    </row>
    <row r="248" spans="5:7" x14ac:dyDescent="0.25">
      <c r="E248" s="13">
        <v>246</v>
      </c>
      <c r="F248" s="12">
        <v>222</v>
      </c>
      <c r="G248" s="12" t="b">
        <v>0</v>
      </c>
    </row>
    <row r="249" spans="5:7" x14ac:dyDescent="0.25">
      <c r="E249" s="13">
        <v>247</v>
      </c>
      <c r="F249" s="12">
        <v>1884</v>
      </c>
      <c r="G249" s="12" t="b">
        <v>0</v>
      </c>
    </row>
    <row r="250" spans="5:7" x14ac:dyDescent="0.25">
      <c r="E250" s="13">
        <v>248</v>
      </c>
      <c r="F250" s="12">
        <v>218</v>
      </c>
      <c r="G250" s="12" t="b">
        <v>0</v>
      </c>
    </row>
    <row r="251" spans="5:7" x14ac:dyDescent="0.25">
      <c r="E251" s="13">
        <v>249</v>
      </c>
      <c r="F251" s="12">
        <v>6465</v>
      </c>
      <c r="G251" s="12" t="b">
        <v>0</v>
      </c>
    </row>
    <row r="252" spans="5:7" x14ac:dyDescent="0.25">
      <c r="E252" s="13">
        <v>250</v>
      </c>
      <c r="F252" s="12" t="b">
        <v>0</v>
      </c>
      <c r="G252" s="12">
        <v>1</v>
      </c>
    </row>
    <row r="253" spans="5:7" x14ac:dyDescent="0.25">
      <c r="E253" s="13">
        <v>251</v>
      </c>
      <c r="F253" s="12" t="b">
        <v>0</v>
      </c>
      <c r="G253" s="12">
        <v>101</v>
      </c>
    </row>
    <row r="254" spans="5:7" x14ac:dyDescent="0.25">
      <c r="E254" s="13">
        <v>252</v>
      </c>
      <c r="F254" s="12">
        <v>59</v>
      </c>
      <c r="G254" s="12" t="b">
        <v>0</v>
      </c>
    </row>
    <row r="255" spans="5:7" x14ac:dyDescent="0.25">
      <c r="E255" s="13">
        <v>253</v>
      </c>
      <c r="F255" s="12" t="b">
        <v>0</v>
      </c>
      <c r="G255" s="12">
        <v>1335</v>
      </c>
    </row>
    <row r="256" spans="5:7" x14ac:dyDescent="0.25">
      <c r="E256" s="13">
        <v>254</v>
      </c>
      <c r="F256" s="12">
        <v>88</v>
      </c>
      <c r="G256" s="12" t="b">
        <v>0</v>
      </c>
    </row>
    <row r="257" spans="5:7" x14ac:dyDescent="0.25">
      <c r="E257" s="13">
        <v>255</v>
      </c>
      <c r="F257" s="12">
        <v>1697</v>
      </c>
      <c r="G257" s="12" t="b">
        <v>0</v>
      </c>
    </row>
    <row r="258" spans="5:7" x14ac:dyDescent="0.25">
      <c r="E258" s="13">
        <v>256</v>
      </c>
      <c r="F258" s="12" t="b">
        <v>0</v>
      </c>
      <c r="G258" s="12">
        <v>15</v>
      </c>
    </row>
    <row r="259" spans="5:7" x14ac:dyDescent="0.25">
      <c r="E259" s="13">
        <v>257</v>
      </c>
      <c r="F259" s="12">
        <v>92</v>
      </c>
      <c r="G259" s="12" t="b">
        <v>0</v>
      </c>
    </row>
    <row r="260" spans="5:7" x14ac:dyDescent="0.25">
      <c r="E260" s="13">
        <v>258</v>
      </c>
      <c r="F260" s="12">
        <v>186</v>
      </c>
      <c r="G260" s="12" t="b">
        <v>0</v>
      </c>
    </row>
    <row r="261" spans="5:7" x14ac:dyDescent="0.25">
      <c r="E261" s="13">
        <v>259</v>
      </c>
      <c r="F261" s="12">
        <v>138</v>
      </c>
      <c r="G261" s="12" t="b">
        <v>0</v>
      </c>
    </row>
    <row r="262" spans="5:7" x14ac:dyDescent="0.25">
      <c r="E262" s="13">
        <v>260</v>
      </c>
      <c r="F262" s="12">
        <v>261</v>
      </c>
      <c r="G262" s="12" t="b">
        <v>0</v>
      </c>
    </row>
    <row r="263" spans="5:7" x14ac:dyDescent="0.25">
      <c r="E263" s="13">
        <v>261</v>
      </c>
      <c r="F263" s="12" t="b">
        <v>0</v>
      </c>
      <c r="G263" s="12">
        <v>454</v>
      </c>
    </row>
    <row r="264" spans="5:7" x14ac:dyDescent="0.25">
      <c r="E264" s="13">
        <v>262</v>
      </c>
      <c r="F264" s="12">
        <v>107</v>
      </c>
      <c r="G264" s="12" t="b">
        <v>0</v>
      </c>
    </row>
    <row r="265" spans="5:7" x14ac:dyDescent="0.25">
      <c r="E265" s="13">
        <v>263</v>
      </c>
      <c r="F265" s="12">
        <v>199</v>
      </c>
      <c r="G265" s="12" t="b">
        <v>0</v>
      </c>
    </row>
    <row r="266" spans="5:7" x14ac:dyDescent="0.25">
      <c r="E266" s="13">
        <v>264</v>
      </c>
      <c r="F266" s="12">
        <v>5512</v>
      </c>
      <c r="G266" s="12" t="b">
        <v>0</v>
      </c>
    </row>
    <row r="267" spans="5:7" x14ac:dyDescent="0.25">
      <c r="E267" s="13">
        <v>265</v>
      </c>
      <c r="F267" s="12">
        <v>86</v>
      </c>
      <c r="G267" s="12" t="b">
        <v>0</v>
      </c>
    </row>
    <row r="268" spans="5:7" x14ac:dyDescent="0.25">
      <c r="E268" s="13">
        <v>266</v>
      </c>
      <c r="F268" s="12" t="b">
        <v>0</v>
      </c>
      <c r="G268" s="12">
        <v>3182</v>
      </c>
    </row>
    <row r="269" spans="5:7" x14ac:dyDescent="0.25">
      <c r="E269" s="13">
        <v>267</v>
      </c>
      <c r="F269" s="12">
        <v>2768</v>
      </c>
      <c r="G269" s="12" t="b">
        <v>0</v>
      </c>
    </row>
    <row r="270" spans="5:7" x14ac:dyDescent="0.25">
      <c r="E270" s="13">
        <v>268</v>
      </c>
      <c r="F270" s="12">
        <v>48</v>
      </c>
      <c r="G270" s="12" t="b">
        <v>0</v>
      </c>
    </row>
    <row r="271" spans="5:7" x14ac:dyDescent="0.25">
      <c r="E271" s="13">
        <v>269</v>
      </c>
      <c r="F271" s="12">
        <v>87</v>
      </c>
      <c r="G271" s="12" t="b">
        <v>0</v>
      </c>
    </row>
    <row r="272" spans="5:7" x14ac:dyDescent="0.25">
      <c r="E272" s="13">
        <v>270</v>
      </c>
      <c r="F272" s="12" t="b">
        <v>0</v>
      </c>
      <c r="G272" s="12" t="b">
        <v>0</v>
      </c>
    </row>
    <row r="273" spans="5:7" x14ac:dyDescent="0.25">
      <c r="E273" s="13">
        <v>271</v>
      </c>
      <c r="F273" s="12" t="b">
        <v>0</v>
      </c>
      <c r="G273" s="12" t="b">
        <v>0</v>
      </c>
    </row>
    <row r="274" spans="5:7" x14ac:dyDescent="0.25">
      <c r="E274" s="13">
        <v>272</v>
      </c>
      <c r="F274" s="12">
        <v>1894</v>
      </c>
      <c r="G274" s="12" t="b">
        <v>0</v>
      </c>
    </row>
    <row r="275" spans="5:7" x14ac:dyDescent="0.25">
      <c r="E275" s="13">
        <v>273</v>
      </c>
      <c r="F275" s="12">
        <v>282</v>
      </c>
      <c r="G275" s="12" t="b">
        <v>0</v>
      </c>
    </row>
    <row r="276" spans="5:7" x14ac:dyDescent="0.25">
      <c r="E276" s="13">
        <v>274</v>
      </c>
      <c r="F276" s="12" t="b">
        <v>0</v>
      </c>
      <c r="G276" s="12">
        <v>15</v>
      </c>
    </row>
    <row r="277" spans="5:7" x14ac:dyDescent="0.25">
      <c r="E277" s="13">
        <v>275</v>
      </c>
      <c r="F277" s="12">
        <v>116</v>
      </c>
      <c r="G277" s="12" t="b">
        <v>0</v>
      </c>
    </row>
    <row r="278" spans="5:7" x14ac:dyDescent="0.25">
      <c r="E278" s="13">
        <v>276</v>
      </c>
      <c r="F278" s="12" t="b">
        <v>0</v>
      </c>
      <c r="G278" s="12">
        <v>133</v>
      </c>
    </row>
    <row r="279" spans="5:7" x14ac:dyDescent="0.25">
      <c r="E279" s="13">
        <v>277</v>
      </c>
      <c r="F279" s="12">
        <v>83</v>
      </c>
      <c r="G279" s="12" t="b">
        <v>0</v>
      </c>
    </row>
    <row r="280" spans="5:7" x14ac:dyDescent="0.25">
      <c r="E280" s="13">
        <v>278</v>
      </c>
      <c r="F280" s="12">
        <v>91</v>
      </c>
      <c r="G280" s="12" t="b">
        <v>0</v>
      </c>
    </row>
    <row r="281" spans="5:7" x14ac:dyDescent="0.25">
      <c r="E281" s="13">
        <v>279</v>
      </c>
      <c r="F281" s="12">
        <v>546</v>
      </c>
      <c r="G281" s="12" t="b">
        <v>0</v>
      </c>
    </row>
    <row r="282" spans="5:7" x14ac:dyDescent="0.25">
      <c r="E282" s="13">
        <v>280</v>
      </c>
      <c r="F282" s="12">
        <v>393</v>
      </c>
      <c r="G282" s="12" t="b">
        <v>0</v>
      </c>
    </row>
    <row r="283" spans="5:7" x14ac:dyDescent="0.25">
      <c r="E283" s="13">
        <v>281</v>
      </c>
      <c r="F283" s="12" t="b">
        <v>0</v>
      </c>
      <c r="G283" s="12">
        <v>2062</v>
      </c>
    </row>
    <row r="284" spans="5:7" x14ac:dyDescent="0.25">
      <c r="E284" s="13">
        <v>282</v>
      </c>
      <c r="F284" s="12">
        <v>133</v>
      </c>
      <c r="G284" s="12" t="b">
        <v>0</v>
      </c>
    </row>
    <row r="285" spans="5:7" x14ac:dyDescent="0.25">
      <c r="E285" s="13">
        <v>283</v>
      </c>
      <c r="F285" s="12" t="b">
        <v>0</v>
      </c>
      <c r="G285" s="12">
        <v>29</v>
      </c>
    </row>
    <row r="286" spans="5:7" x14ac:dyDescent="0.25">
      <c r="E286" s="13">
        <v>284</v>
      </c>
      <c r="F286" s="12" t="b">
        <v>0</v>
      </c>
      <c r="G286" s="12">
        <v>132</v>
      </c>
    </row>
    <row r="287" spans="5:7" x14ac:dyDescent="0.25">
      <c r="E287" s="13">
        <v>285</v>
      </c>
      <c r="F287" s="12">
        <v>254</v>
      </c>
      <c r="G287" s="12" t="b">
        <v>0</v>
      </c>
    </row>
    <row r="288" spans="5:7" x14ac:dyDescent="0.25">
      <c r="E288" s="13">
        <v>286</v>
      </c>
      <c r="F288" s="12" t="b">
        <v>0</v>
      </c>
      <c r="G288" s="12" t="b">
        <v>0</v>
      </c>
    </row>
    <row r="289" spans="5:7" x14ac:dyDescent="0.25">
      <c r="E289" s="13">
        <v>287</v>
      </c>
      <c r="F289" s="12">
        <v>176</v>
      </c>
      <c r="G289" s="12" t="b">
        <v>0</v>
      </c>
    </row>
    <row r="290" spans="5:7" x14ac:dyDescent="0.25">
      <c r="E290" s="13">
        <v>288</v>
      </c>
      <c r="F290" s="12" t="b">
        <v>0</v>
      </c>
      <c r="G290" s="12">
        <v>137</v>
      </c>
    </row>
    <row r="291" spans="5:7" x14ac:dyDescent="0.25">
      <c r="E291" s="13">
        <v>289</v>
      </c>
      <c r="F291" s="12">
        <v>337</v>
      </c>
      <c r="G291" s="12" t="b">
        <v>0</v>
      </c>
    </row>
    <row r="292" spans="5:7" x14ac:dyDescent="0.25">
      <c r="E292" s="13">
        <v>290</v>
      </c>
      <c r="F292" s="12" t="b">
        <v>0</v>
      </c>
      <c r="G292" s="12">
        <v>908</v>
      </c>
    </row>
    <row r="293" spans="5:7" x14ac:dyDescent="0.25">
      <c r="E293" s="13">
        <v>291</v>
      </c>
      <c r="F293" s="12">
        <v>107</v>
      </c>
      <c r="G293" s="12" t="b">
        <v>0</v>
      </c>
    </row>
    <row r="294" spans="5:7" x14ac:dyDescent="0.25">
      <c r="E294" s="13">
        <v>292</v>
      </c>
      <c r="F294" s="12" t="b">
        <v>0</v>
      </c>
      <c r="G294" s="12">
        <v>10</v>
      </c>
    </row>
    <row r="295" spans="5:7" x14ac:dyDescent="0.25">
      <c r="E295" s="13">
        <v>293</v>
      </c>
      <c r="F295" s="12" t="b">
        <v>0</v>
      </c>
      <c r="G295" s="12" t="b">
        <v>0</v>
      </c>
    </row>
    <row r="296" spans="5:7" x14ac:dyDescent="0.25">
      <c r="E296" s="13">
        <v>294</v>
      </c>
      <c r="F296" s="12">
        <v>183</v>
      </c>
      <c r="G296" s="12" t="b">
        <v>0</v>
      </c>
    </row>
    <row r="297" spans="5:7" x14ac:dyDescent="0.25">
      <c r="E297" s="13">
        <v>295</v>
      </c>
      <c r="F297" s="12" t="b">
        <v>0</v>
      </c>
      <c r="G297" s="12">
        <v>1910</v>
      </c>
    </row>
    <row r="298" spans="5:7" x14ac:dyDescent="0.25">
      <c r="E298" s="13">
        <v>296</v>
      </c>
      <c r="F298" s="12" t="b">
        <v>0</v>
      </c>
      <c r="G298" s="12">
        <v>38</v>
      </c>
    </row>
    <row r="299" spans="5:7" x14ac:dyDescent="0.25">
      <c r="E299" s="13">
        <v>297</v>
      </c>
      <c r="F299" s="12" t="b">
        <v>0</v>
      </c>
      <c r="G299" s="12">
        <v>104</v>
      </c>
    </row>
    <row r="300" spans="5:7" x14ac:dyDescent="0.25">
      <c r="E300" s="13">
        <v>298</v>
      </c>
      <c r="F300" s="12">
        <v>72</v>
      </c>
      <c r="G300" s="12" t="b">
        <v>0</v>
      </c>
    </row>
    <row r="301" spans="5:7" x14ac:dyDescent="0.25">
      <c r="E301" s="13">
        <v>299</v>
      </c>
      <c r="F301" s="12" t="b">
        <v>0</v>
      </c>
      <c r="G301" s="12">
        <v>49</v>
      </c>
    </row>
    <row r="302" spans="5:7" x14ac:dyDescent="0.25">
      <c r="E302" s="13">
        <v>300</v>
      </c>
      <c r="F302" s="12" t="b">
        <v>0</v>
      </c>
      <c r="G302" s="12">
        <v>1</v>
      </c>
    </row>
    <row r="303" spans="5:7" x14ac:dyDescent="0.25">
      <c r="E303" s="13">
        <v>301</v>
      </c>
      <c r="F303" s="12">
        <v>295</v>
      </c>
      <c r="G303" s="12" t="b">
        <v>0</v>
      </c>
    </row>
    <row r="304" spans="5:7" x14ac:dyDescent="0.25">
      <c r="E304" s="13">
        <v>302</v>
      </c>
      <c r="F304" s="12" t="b">
        <v>0</v>
      </c>
      <c r="G304" s="12">
        <v>245</v>
      </c>
    </row>
    <row r="305" spans="5:7" x14ac:dyDescent="0.25">
      <c r="E305" s="13">
        <v>303</v>
      </c>
      <c r="F305" s="12" t="b">
        <v>0</v>
      </c>
      <c r="G305" s="12">
        <v>32</v>
      </c>
    </row>
    <row r="306" spans="5:7" x14ac:dyDescent="0.25">
      <c r="E306" s="13">
        <v>304</v>
      </c>
      <c r="F306" s="12">
        <v>142</v>
      </c>
      <c r="G306" s="12" t="b">
        <v>0</v>
      </c>
    </row>
    <row r="307" spans="5:7" x14ac:dyDescent="0.25">
      <c r="E307" s="13">
        <v>305</v>
      </c>
      <c r="F307" s="12">
        <v>85</v>
      </c>
      <c r="G307" s="12" t="b">
        <v>0</v>
      </c>
    </row>
    <row r="308" spans="5:7" x14ac:dyDescent="0.25">
      <c r="E308" s="13">
        <v>306</v>
      </c>
      <c r="F308" s="12" t="b">
        <v>0</v>
      </c>
      <c r="G308" s="12">
        <v>7</v>
      </c>
    </row>
    <row r="309" spans="5:7" x14ac:dyDescent="0.25">
      <c r="E309" s="13">
        <v>307</v>
      </c>
      <c r="F309" s="12">
        <v>659</v>
      </c>
      <c r="G309" s="12" t="b">
        <v>0</v>
      </c>
    </row>
    <row r="310" spans="5:7" x14ac:dyDescent="0.25">
      <c r="E310" s="13">
        <v>308</v>
      </c>
      <c r="F310" s="12" t="b">
        <v>0</v>
      </c>
      <c r="G310" s="12">
        <v>803</v>
      </c>
    </row>
    <row r="311" spans="5:7" x14ac:dyDescent="0.25">
      <c r="E311" s="13">
        <v>309</v>
      </c>
      <c r="F311" s="12" t="b">
        <v>0</v>
      </c>
      <c r="G311" s="12" t="b">
        <v>0</v>
      </c>
    </row>
    <row r="312" spans="5:7" x14ac:dyDescent="0.25">
      <c r="E312" s="13">
        <v>310</v>
      </c>
      <c r="F312" s="12" t="b">
        <v>0</v>
      </c>
      <c r="G312" s="12">
        <v>16</v>
      </c>
    </row>
    <row r="313" spans="5:7" x14ac:dyDescent="0.25">
      <c r="E313" s="13">
        <v>311</v>
      </c>
      <c r="F313" s="12">
        <v>121</v>
      </c>
      <c r="G313" s="12" t="b">
        <v>0</v>
      </c>
    </row>
    <row r="314" spans="5:7" x14ac:dyDescent="0.25">
      <c r="E314" s="13">
        <v>312</v>
      </c>
      <c r="F314" s="12">
        <v>3742</v>
      </c>
      <c r="G314" s="12" t="b">
        <v>0</v>
      </c>
    </row>
    <row r="315" spans="5:7" x14ac:dyDescent="0.25">
      <c r="E315" s="13">
        <v>313</v>
      </c>
      <c r="F315" s="12">
        <v>223</v>
      </c>
      <c r="G315" s="12" t="b">
        <v>0</v>
      </c>
    </row>
    <row r="316" spans="5:7" x14ac:dyDescent="0.25">
      <c r="E316" s="13">
        <v>314</v>
      </c>
      <c r="F316" s="12">
        <v>133</v>
      </c>
      <c r="G316" s="12" t="b">
        <v>0</v>
      </c>
    </row>
    <row r="317" spans="5:7" x14ac:dyDescent="0.25">
      <c r="E317" s="13">
        <v>315</v>
      </c>
      <c r="F317" s="12" t="b">
        <v>0</v>
      </c>
      <c r="G317" s="12">
        <v>31</v>
      </c>
    </row>
    <row r="318" spans="5:7" x14ac:dyDescent="0.25">
      <c r="E318" s="13">
        <v>316</v>
      </c>
      <c r="F318" s="12" t="b">
        <v>0</v>
      </c>
      <c r="G318" s="12">
        <v>108</v>
      </c>
    </row>
    <row r="319" spans="5:7" x14ac:dyDescent="0.25">
      <c r="E319" s="13">
        <v>317</v>
      </c>
      <c r="F319" s="12" t="b">
        <v>0</v>
      </c>
      <c r="G319" s="12">
        <v>30</v>
      </c>
    </row>
    <row r="320" spans="5:7" x14ac:dyDescent="0.25">
      <c r="E320" s="13">
        <v>318</v>
      </c>
      <c r="F320" s="12" t="b">
        <v>0</v>
      </c>
      <c r="G320" s="12">
        <v>17</v>
      </c>
    </row>
    <row r="321" spans="5:7" x14ac:dyDescent="0.25">
      <c r="E321" s="13">
        <v>319</v>
      </c>
      <c r="F321" s="12" t="b">
        <v>0</v>
      </c>
      <c r="G321" s="12" t="b">
        <v>0</v>
      </c>
    </row>
    <row r="322" spans="5:7" x14ac:dyDescent="0.25">
      <c r="E322" s="13">
        <v>320</v>
      </c>
      <c r="F322" s="12" t="b">
        <v>0</v>
      </c>
      <c r="G322" s="12">
        <v>80</v>
      </c>
    </row>
    <row r="323" spans="5:7" x14ac:dyDescent="0.25">
      <c r="E323" s="13">
        <v>321</v>
      </c>
      <c r="F323" s="12" t="b">
        <v>0</v>
      </c>
      <c r="G323" s="12">
        <v>2468</v>
      </c>
    </row>
    <row r="324" spans="5:7" x14ac:dyDescent="0.25">
      <c r="E324" s="13">
        <v>322</v>
      </c>
      <c r="F324" s="12">
        <v>5168</v>
      </c>
      <c r="G324" s="12" t="b">
        <v>0</v>
      </c>
    </row>
    <row r="325" spans="5:7" x14ac:dyDescent="0.25">
      <c r="E325" s="13">
        <v>323</v>
      </c>
      <c r="F325" s="12" t="b">
        <v>0</v>
      </c>
      <c r="G325" s="12">
        <v>26</v>
      </c>
    </row>
    <row r="326" spans="5:7" x14ac:dyDescent="0.25">
      <c r="E326" s="13">
        <v>324</v>
      </c>
      <c r="F326" s="12">
        <v>307</v>
      </c>
      <c r="G326" s="12" t="b">
        <v>0</v>
      </c>
    </row>
    <row r="327" spans="5:7" x14ac:dyDescent="0.25">
      <c r="E327" s="13">
        <v>325</v>
      </c>
      <c r="F327" s="12" t="b">
        <v>0</v>
      </c>
      <c r="G327" s="12">
        <v>73</v>
      </c>
    </row>
    <row r="328" spans="5:7" x14ac:dyDescent="0.25">
      <c r="E328" s="13">
        <v>326</v>
      </c>
      <c r="F328" s="12" t="b">
        <v>0</v>
      </c>
      <c r="G328" s="12">
        <v>128</v>
      </c>
    </row>
    <row r="329" spans="5:7" x14ac:dyDescent="0.25">
      <c r="E329" s="13">
        <v>327</v>
      </c>
      <c r="F329" s="12" t="b">
        <v>0</v>
      </c>
      <c r="G329" s="12">
        <v>33</v>
      </c>
    </row>
    <row r="330" spans="5:7" x14ac:dyDescent="0.25">
      <c r="E330" s="13">
        <v>328</v>
      </c>
      <c r="F330" s="12">
        <v>2441</v>
      </c>
      <c r="G330" s="12" t="b">
        <v>0</v>
      </c>
    </row>
    <row r="331" spans="5:7" x14ac:dyDescent="0.25">
      <c r="E331" s="13">
        <v>329</v>
      </c>
      <c r="F331" s="12" t="b">
        <v>0</v>
      </c>
      <c r="G331" s="12" t="b">
        <v>0</v>
      </c>
    </row>
    <row r="332" spans="5:7" x14ac:dyDescent="0.25">
      <c r="E332" s="13">
        <v>330</v>
      </c>
      <c r="F332" s="12">
        <v>1385</v>
      </c>
      <c r="G332" s="12" t="b">
        <v>0</v>
      </c>
    </row>
    <row r="333" spans="5:7" x14ac:dyDescent="0.25">
      <c r="E333" s="13">
        <v>331</v>
      </c>
      <c r="F333" s="12">
        <v>190</v>
      </c>
      <c r="G333" s="12" t="b">
        <v>0</v>
      </c>
    </row>
    <row r="334" spans="5:7" x14ac:dyDescent="0.25">
      <c r="E334" s="13">
        <v>332</v>
      </c>
      <c r="F334" s="12">
        <v>470</v>
      </c>
      <c r="G334" s="12" t="b">
        <v>0</v>
      </c>
    </row>
    <row r="335" spans="5:7" x14ac:dyDescent="0.25">
      <c r="E335" s="13">
        <v>333</v>
      </c>
      <c r="F335" s="12">
        <v>253</v>
      </c>
      <c r="G335" s="12" t="b">
        <v>0</v>
      </c>
    </row>
    <row r="336" spans="5:7" x14ac:dyDescent="0.25">
      <c r="E336" s="13">
        <v>334</v>
      </c>
      <c r="F336" s="12">
        <v>1113</v>
      </c>
      <c r="G336" s="12" t="b">
        <v>0</v>
      </c>
    </row>
    <row r="337" spans="5:7" x14ac:dyDescent="0.25">
      <c r="E337" s="13">
        <v>335</v>
      </c>
      <c r="F337" s="12">
        <v>2283</v>
      </c>
      <c r="G337" s="12" t="b">
        <v>0</v>
      </c>
    </row>
    <row r="338" spans="5:7" x14ac:dyDescent="0.25">
      <c r="E338" s="13">
        <v>336</v>
      </c>
      <c r="F338" s="12" t="b">
        <v>0</v>
      </c>
      <c r="G338" s="12">
        <v>1072</v>
      </c>
    </row>
    <row r="339" spans="5:7" x14ac:dyDescent="0.25">
      <c r="E339" s="13">
        <v>337</v>
      </c>
      <c r="F339" s="12">
        <v>1095</v>
      </c>
      <c r="G339" s="12" t="b">
        <v>0</v>
      </c>
    </row>
    <row r="340" spans="5:7" x14ac:dyDescent="0.25">
      <c r="E340" s="13">
        <v>338</v>
      </c>
      <c r="F340" s="12">
        <v>1690</v>
      </c>
      <c r="G340" s="12" t="b">
        <v>0</v>
      </c>
    </row>
    <row r="341" spans="5:7" x14ac:dyDescent="0.25">
      <c r="E341" s="13">
        <v>339</v>
      </c>
      <c r="F341" s="12" t="b">
        <v>0</v>
      </c>
      <c r="G341" s="12" t="b">
        <v>0</v>
      </c>
    </row>
    <row r="342" spans="5:7" x14ac:dyDescent="0.25">
      <c r="E342" s="13">
        <v>340</v>
      </c>
      <c r="F342" s="12" t="b">
        <v>0</v>
      </c>
      <c r="G342" s="12">
        <v>393</v>
      </c>
    </row>
    <row r="343" spans="5:7" x14ac:dyDescent="0.25">
      <c r="E343" s="13">
        <v>341</v>
      </c>
      <c r="F343" s="12" t="b">
        <v>0</v>
      </c>
      <c r="G343" s="12">
        <v>1257</v>
      </c>
    </row>
    <row r="344" spans="5:7" x14ac:dyDescent="0.25">
      <c r="E344" s="13">
        <v>342</v>
      </c>
      <c r="F344" s="12" t="b">
        <v>0</v>
      </c>
      <c r="G344" s="12">
        <v>328</v>
      </c>
    </row>
    <row r="345" spans="5:7" x14ac:dyDescent="0.25">
      <c r="E345" s="13">
        <v>343</v>
      </c>
      <c r="F345" s="12" t="b">
        <v>0</v>
      </c>
      <c r="G345" s="12">
        <v>147</v>
      </c>
    </row>
    <row r="346" spans="5:7" x14ac:dyDescent="0.25">
      <c r="E346" s="13">
        <v>344</v>
      </c>
      <c r="F346" s="12" t="b">
        <v>0</v>
      </c>
      <c r="G346" s="12">
        <v>830</v>
      </c>
    </row>
    <row r="347" spans="5:7" x14ac:dyDescent="0.25">
      <c r="E347" s="13">
        <v>345</v>
      </c>
      <c r="F347" s="12" t="b">
        <v>0</v>
      </c>
      <c r="G347" s="12">
        <v>331</v>
      </c>
    </row>
    <row r="348" spans="5:7" x14ac:dyDescent="0.25">
      <c r="E348" s="13">
        <v>346</v>
      </c>
      <c r="F348" s="12" t="b">
        <v>0</v>
      </c>
      <c r="G348" s="12">
        <v>25</v>
      </c>
    </row>
    <row r="349" spans="5:7" x14ac:dyDescent="0.25">
      <c r="E349" s="13">
        <v>347</v>
      </c>
      <c r="F349" s="12">
        <v>191</v>
      </c>
      <c r="G349" s="12" t="b">
        <v>0</v>
      </c>
    </row>
    <row r="350" spans="5:7" x14ac:dyDescent="0.25">
      <c r="E350" s="13">
        <v>348</v>
      </c>
      <c r="F350" s="12" t="b">
        <v>0</v>
      </c>
      <c r="G350" s="12">
        <v>3483</v>
      </c>
    </row>
    <row r="351" spans="5:7" x14ac:dyDescent="0.25">
      <c r="E351" s="13">
        <v>349</v>
      </c>
      <c r="F351" s="12" t="b">
        <v>0</v>
      </c>
      <c r="G351" s="12">
        <v>923</v>
      </c>
    </row>
    <row r="352" spans="5:7" x14ac:dyDescent="0.25">
      <c r="E352" s="13">
        <v>350</v>
      </c>
      <c r="F352" s="12" t="b">
        <v>0</v>
      </c>
      <c r="G352" s="12">
        <v>1</v>
      </c>
    </row>
    <row r="353" spans="5:7" x14ac:dyDescent="0.25">
      <c r="E353" s="13">
        <v>351</v>
      </c>
      <c r="F353" s="12">
        <v>2013</v>
      </c>
      <c r="G353" s="12" t="b">
        <v>0</v>
      </c>
    </row>
    <row r="354" spans="5:7" x14ac:dyDescent="0.25">
      <c r="E354" s="13">
        <v>352</v>
      </c>
      <c r="F354" s="12" t="b">
        <v>0</v>
      </c>
      <c r="G354" s="12">
        <v>33</v>
      </c>
    </row>
    <row r="355" spans="5:7" x14ac:dyDescent="0.25">
      <c r="E355" s="13">
        <v>353</v>
      </c>
      <c r="F355" s="12">
        <v>1703</v>
      </c>
      <c r="G355" s="12" t="b">
        <v>0</v>
      </c>
    </row>
    <row r="356" spans="5:7" x14ac:dyDescent="0.25">
      <c r="E356" s="13">
        <v>354</v>
      </c>
      <c r="F356" s="12">
        <v>80</v>
      </c>
      <c r="G356" s="12" t="b">
        <v>0</v>
      </c>
    </row>
    <row r="357" spans="5:7" x14ac:dyDescent="0.25">
      <c r="E357" s="13">
        <v>355</v>
      </c>
      <c r="F357" s="12" t="b">
        <v>0</v>
      </c>
      <c r="G357" s="12" t="b">
        <v>0</v>
      </c>
    </row>
    <row r="358" spans="5:7" x14ac:dyDescent="0.25">
      <c r="E358" s="13">
        <v>356</v>
      </c>
      <c r="F358" s="12" t="b">
        <v>0</v>
      </c>
      <c r="G358" s="12">
        <v>40</v>
      </c>
    </row>
    <row r="359" spans="5:7" x14ac:dyDescent="0.25">
      <c r="E359" s="13">
        <v>357</v>
      </c>
      <c r="F359" s="12">
        <v>41</v>
      </c>
      <c r="G359" s="12" t="b">
        <v>0</v>
      </c>
    </row>
    <row r="360" spans="5:7" x14ac:dyDescent="0.25">
      <c r="E360" s="13">
        <v>358</v>
      </c>
      <c r="F360" s="12" t="b">
        <v>0</v>
      </c>
      <c r="G360" s="12">
        <v>23</v>
      </c>
    </row>
    <row r="361" spans="5:7" x14ac:dyDescent="0.25">
      <c r="E361" s="13">
        <v>359</v>
      </c>
      <c r="F361" s="12">
        <v>187</v>
      </c>
      <c r="G361" s="12" t="b">
        <v>0</v>
      </c>
    </row>
    <row r="362" spans="5:7" x14ac:dyDescent="0.25">
      <c r="E362" s="13">
        <v>360</v>
      </c>
      <c r="F362" s="12">
        <v>2875</v>
      </c>
      <c r="G362" s="12" t="b">
        <v>0</v>
      </c>
    </row>
    <row r="363" spans="5:7" x14ac:dyDescent="0.25">
      <c r="E363" s="13">
        <v>361</v>
      </c>
      <c r="F363" s="12">
        <v>88</v>
      </c>
      <c r="G363" s="12" t="b">
        <v>0</v>
      </c>
    </row>
    <row r="364" spans="5:7" x14ac:dyDescent="0.25">
      <c r="E364" s="13">
        <v>362</v>
      </c>
      <c r="F364" s="12">
        <v>191</v>
      </c>
      <c r="G364" s="12" t="b">
        <v>0</v>
      </c>
    </row>
    <row r="365" spans="5:7" x14ac:dyDescent="0.25">
      <c r="E365" s="13">
        <v>363</v>
      </c>
      <c r="F365" s="12">
        <v>139</v>
      </c>
      <c r="G365" s="12" t="b">
        <v>0</v>
      </c>
    </row>
    <row r="366" spans="5:7" x14ac:dyDescent="0.25">
      <c r="E366" s="13">
        <v>364</v>
      </c>
      <c r="F366" s="12">
        <v>186</v>
      </c>
      <c r="G366" s="12" t="b">
        <v>0</v>
      </c>
    </row>
    <row r="367" spans="5:7" x14ac:dyDescent="0.25">
      <c r="E367" s="13">
        <v>365</v>
      </c>
      <c r="F367" s="12">
        <v>112</v>
      </c>
      <c r="G367" s="12" t="b">
        <v>0</v>
      </c>
    </row>
    <row r="368" spans="5:7" x14ac:dyDescent="0.25">
      <c r="E368" s="13">
        <v>366</v>
      </c>
      <c r="F368" s="12">
        <v>101</v>
      </c>
      <c r="G368" s="12" t="b">
        <v>0</v>
      </c>
    </row>
    <row r="369" spans="5:7" x14ac:dyDescent="0.25">
      <c r="E369" s="13">
        <v>367</v>
      </c>
      <c r="F369" s="12" t="b">
        <v>0</v>
      </c>
      <c r="G369" s="12">
        <v>75</v>
      </c>
    </row>
    <row r="370" spans="5:7" x14ac:dyDescent="0.25">
      <c r="E370" s="13">
        <v>368</v>
      </c>
      <c r="F370" s="12">
        <v>206</v>
      </c>
      <c r="G370" s="12" t="b">
        <v>0</v>
      </c>
    </row>
    <row r="371" spans="5:7" x14ac:dyDescent="0.25">
      <c r="E371" s="13">
        <v>369</v>
      </c>
      <c r="F371" s="12">
        <v>154</v>
      </c>
      <c r="G371" s="12" t="b">
        <v>0</v>
      </c>
    </row>
    <row r="372" spans="5:7" x14ac:dyDescent="0.25">
      <c r="E372" s="13">
        <v>370</v>
      </c>
      <c r="F372" s="12">
        <v>5966</v>
      </c>
      <c r="G372" s="12" t="b">
        <v>0</v>
      </c>
    </row>
    <row r="373" spans="5:7" x14ac:dyDescent="0.25">
      <c r="E373" s="13">
        <v>371</v>
      </c>
      <c r="F373" s="12" t="b">
        <v>0</v>
      </c>
      <c r="G373" s="12">
        <v>2176</v>
      </c>
    </row>
    <row r="374" spans="5:7" x14ac:dyDescent="0.25">
      <c r="E374" s="13">
        <v>372</v>
      </c>
      <c r="F374" s="12">
        <v>169</v>
      </c>
      <c r="G374" s="12" t="b">
        <v>0</v>
      </c>
    </row>
    <row r="375" spans="5:7" x14ac:dyDescent="0.25">
      <c r="E375" s="13">
        <v>373</v>
      </c>
      <c r="F375" s="12">
        <v>2106</v>
      </c>
      <c r="G375" s="12" t="b">
        <v>0</v>
      </c>
    </row>
    <row r="376" spans="5:7" x14ac:dyDescent="0.25">
      <c r="E376" s="13">
        <v>374</v>
      </c>
      <c r="F376" s="12" t="b">
        <v>0</v>
      </c>
      <c r="G376" s="12">
        <v>441</v>
      </c>
    </row>
    <row r="377" spans="5:7" x14ac:dyDescent="0.25">
      <c r="E377" s="13">
        <v>375</v>
      </c>
      <c r="F377" s="12" t="b">
        <v>0</v>
      </c>
      <c r="G377" s="12">
        <v>25</v>
      </c>
    </row>
    <row r="378" spans="5:7" x14ac:dyDescent="0.25">
      <c r="E378" s="13">
        <v>376</v>
      </c>
      <c r="F378" s="12">
        <v>131</v>
      </c>
      <c r="G378" s="12" t="b">
        <v>0</v>
      </c>
    </row>
    <row r="379" spans="5:7" x14ac:dyDescent="0.25">
      <c r="E379" s="13">
        <v>377</v>
      </c>
      <c r="F379" s="12" t="b">
        <v>0</v>
      </c>
      <c r="G379" s="12">
        <v>127</v>
      </c>
    </row>
    <row r="380" spans="5:7" x14ac:dyDescent="0.25">
      <c r="E380" s="13">
        <v>378</v>
      </c>
      <c r="F380" s="12" t="b">
        <v>0</v>
      </c>
      <c r="G380" s="12">
        <v>355</v>
      </c>
    </row>
    <row r="381" spans="5:7" x14ac:dyDescent="0.25">
      <c r="E381" s="13">
        <v>379</v>
      </c>
      <c r="F381" s="12" t="b">
        <v>0</v>
      </c>
      <c r="G381" s="12">
        <v>44</v>
      </c>
    </row>
    <row r="382" spans="5:7" x14ac:dyDescent="0.25">
      <c r="E382" s="13">
        <v>380</v>
      </c>
      <c r="F382" s="12">
        <v>84</v>
      </c>
      <c r="G382" s="12" t="b">
        <v>0</v>
      </c>
    </row>
    <row r="383" spans="5:7" x14ac:dyDescent="0.25">
      <c r="E383" s="13">
        <v>381</v>
      </c>
      <c r="F383" s="12">
        <v>155</v>
      </c>
      <c r="G383" s="12" t="b">
        <v>0</v>
      </c>
    </row>
    <row r="384" spans="5:7" x14ac:dyDescent="0.25">
      <c r="E384" s="13">
        <v>382</v>
      </c>
      <c r="F384" s="12" t="b">
        <v>0</v>
      </c>
      <c r="G384" s="12">
        <v>67</v>
      </c>
    </row>
    <row r="385" spans="5:7" x14ac:dyDescent="0.25">
      <c r="E385" s="13">
        <v>383</v>
      </c>
      <c r="F385" s="12">
        <v>189</v>
      </c>
      <c r="G385" s="12" t="b">
        <v>0</v>
      </c>
    </row>
    <row r="386" spans="5:7" x14ac:dyDescent="0.25">
      <c r="E386" s="13">
        <v>384</v>
      </c>
      <c r="F386" s="12">
        <v>4799</v>
      </c>
      <c r="G386" s="12" t="b">
        <v>0</v>
      </c>
    </row>
    <row r="387" spans="5:7" x14ac:dyDescent="0.25">
      <c r="E387" s="13">
        <v>385</v>
      </c>
      <c r="F387" s="12">
        <v>1137</v>
      </c>
      <c r="G387" s="12" t="b">
        <v>0</v>
      </c>
    </row>
    <row r="388" spans="5:7" x14ac:dyDescent="0.25">
      <c r="E388" s="13">
        <v>386</v>
      </c>
      <c r="F388" s="12" t="b">
        <v>0</v>
      </c>
      <c r="G388" s="12">
        <v>1068</v>
      </c>
    </row>
    <row r="389" spans="5:7" x14ac:dyDescent="0.25">
      <c r="E389" s="13">
        <v>387</v>
      </c>
      <c r="F389" s="12" t="b">
        <v>0</v>
      </c>
      <c r="G389" s="12">
        <v>424</v>
      </c>
    </row>
    <row r="390" spans="5:7" x14ac:dyDescent="0.25">
      <c r="E390" s="13">
        <v>388</v>
      </c>
      <c r="F390" s="12" t="b">
        <v>0</v>
      </c>
      <c r="G390" s="12" t="b">
        <v>0</v>
      </c>
    </row>
    <row r="391" spans="5:7" x14ac:dyDescent="0.25">
      <c r="E391" s="13">
        <v>389</v>
      </c>
      <c r="F391" s="12">
        <v>1152</v>
      </c>
      <c r="G391" s="12" t="b">
        <v>0</v>
      </c>
    </row>
    <row r="392" spans="5:7" x14ac:dyDescent="0.25">
      <c r="E392" s="13">
        <v>390</v>
      </c>
      <c r="F392" s="12">
        <v>50</v>
      </c>
      <c r="G392" s="12" t="b">
        <v>0</v>
      </c>
    </row>
    <row r="393" spans="5:7" x14ac:dyDescent="0.25">
      <c r="E393" s="13">
        <v>391</v>
      </c>
      <c r="F393" s="12" t="b">
        <v>0</v>
      </c>
      <c r="G393" s="12">
        <v>151</v>
      </c>
    </row>
    <row r="394" spans="5:7" x14ac:dyDescent="0.25">
      <c r="E394" s="13">
        <v>392</v>
      </c>
      <c r="F394" s="12" t="b">
        <v>0</v>
      </c>
      <c r="G394" s="12">
        <v>1608</v>
      </c>
    </row>
    <row r="395" spans="5:7" x14ac:dyDescent="0.25">
      <c r="E395" s="13">
        <v>393</v>
      </c>
      <c r="F395" s="12">
        <v>3059</v>
      </c>
      <c r="G395" s="12" t="b">
        <v>0</v>
      </c>
    </row>
    <row r="396" spans="5:7" x14ac:dyDescent="0.25">
      <c r="E396" s="13">
        <v>394</v>
      </c>
      <c r="F396" s="12">
        <v>34</v>
      </c>
      <c r="G396" s="12" t="b">
        <v>0</v>
      </c>
    </row>
    <row r="397" spans="5:7" x14ac:dyDescent="0.25">
      <c r="E397" s="13">
        <v>395</v>
      </c>
      <c r="F397" s="12">
        <v>220</v>
      </c>
      <c r="G397" s="12" t="b">
        <v>0</v>
      </c>
    </row>
    <row r="398" spans="5:7" x14ac:dyDescent="0.25">
      <c r="E398" s="13">
        <v>396</v>
      </c>
      <c r="F398" s="12">
        <v>1604</v>
      </c>
      <c r="G398" s="12" t="b">
        <v>0</v>
      </c>
    </row>
    <row r="399" spans="5:7" x14ac:dyDescent="0.25">
      <c r="E399" s="13">
        <v>397</v>
      </c>
      <c r="F399" s="12">
        <v>454</v>
      </c>
      <c r="G399" s="12" t="b">
        <v>0</v>
      </c>
    </row>
    <row r="400" spans="5:7" x14ac:dyDescent="0.25">
      <c r="E400" s="13">
        <v>398</v>
      </c>
      <c r="F400" s="12">
        <v>123</v>
      </c>
      <c r="G400" s="12" t="b">
        <v>0</v>
      </c>
    </row>
    <row r="401" spans="5:7" x14ac:dyDescent="0.25">
      <c r="E401" s="13">
        <v>399</v>
      </c>
      <c r="F401" s="12" t="b">
        <v>0</v>
      </c>
      <c r="G401" s="12">
        <v>941</v>
      </c>
    </row>
    <row r="402" spans="5:7" x14ac:dyDescent="0.25">
      <c r="E402" s="13">
        <v>400</v>
      </c>
      <c r="F402" s="12" t="b">
        <v>0</v>
      </c>
      <c r="G402" s="12">
        <v>1</v>
      </c>
    </row>
    <row r="403" spans="5:7" x14ac:dyDescent="0.25">
      <c r="E403" s="13">
        <v>401</v>
      </c>
      <c r="F403" s="12">
        <v>299</v>
      </c>
      <c r="G403" s="12" t="b">
        <v>0</v>
      </c>
    </row>
    <row r="404" spans="5:7" x14ac:dyDescent="0.25">
      <c r="E404" s="13">
        <v>402</v>
      </c>
      <c r="F404" s="12" t="b">
        <v>0</v>
      </c>
      <c r="G404" s="12">
        <v>40</v>
      </c>
    </row>
    <row r="405" spans="5:7" x14ac:dyDescent="0.25">
      <c r="E405" s="13">
        <v>403</v>
      </c>
      <c r="F405" s="12" t="b">
        <v>0</v>
      </c>
      <c r="G405" s="12">
        <v>3015</v>
      </c>
    </row>
    <row r="406" spans="5:7" x14ac:dyDescent="0.25">
      <c r="E406" s="13">
        <v>404</v>
      </c>
      <c r="F406" s="12">
        <v>2237</v>
      </c>
      <c r="G406" s="12" t="b">
        <v>0</v>
      </c>
    </row>
    <row r="407" spans="5:7" x14ac:dyDescent="0.25">
      <c r="E407" s="13">
        <v>405</v>
      </c>
      <c r="F407" s="12" t="b">
        <v>0</v>
      </c>
      <c r="G407" s="12">
        <v>435</v>
      </c>
    </row>
    <row r="408" spans="5:7" x14ac:dyDescent="0.25">
      <c r="E408" s="13">
        <v>406</v>
      </c>
      <c r="F408" s="12">
        <v>645</v>
      </c>
      <c r="G408" s="12" t="b">
        <v>0</v>
      </c>
    </row>
    <row r="409" spans="5:7" x14ac:dyDescent="0.25">
      <c r="E409" s="13">
        <v>407</v>
      </c>
      <c r="F409" s="12">
        <v>484</v>
      </c>
      <c r="G409" s="12" t="b">
        <v>0</v>
      </c>
    </row>
    <row r="410" spans="5:7" x14ac:dyDescent="0.25">
      <c r="E410" s="13">
        <v>408</v>
      </c>
      <c r="F410" s="12">
        <v>154</v>
      </c>
      <c r="G410" s="12" t="b">
        <v>0</v>
      </c>
    </row>
    <row r="411" spans="5:7" x14ac:dyDescent="0.25">
      <c r="E411" s="13">
        <v>409</v>
      </c>
      <c r="F411" s="12" t="b">
        <v>0</v>
      </c>
      <c r="G411" s="12">
        <v>714</v>
      </c>
    </row>
    <row r="412" spans="5:7" x14ac:dyDescent="0.25">
      <c r="E412" s="13">
        <v>410</v>
      </c>
      <c r="F412" s="12" t="b">
        <v>0</v>
      </c>
      <c r="G412" s="12" t="b">
        <v>0</v>
      </c>
    </row>
    <row r="413" spans="5:7" x14ac:dyDescent="0.25">
      <c r="E413" s="13">
        <v>411</v>
      </c>
      <c r="F413" s="12">
        <v>82</v>
      </c>
      <c r="G413" s="12" t="b">
        <v>0</v>
      </c>
    </row>
    <row r="414" spans="5:7" x14ac:dyDescent="0.25">
      <c r="E414" s="13">
        <v>412</v>
      </c>
      <c r="F414" s="12">
        <v>134</v>
      </c>
      <c r="G414" s="12" t="b">
        <v>0</v>
      </c>
    </row>
    <row r="415" spans="5:7" x14ac:dyDescent="0.25">
      <c r="E415" s="13">
        <v>413</v>
      </c>
      <c r="F415" s="12" t="b">
        <v>0</v>
      </c>
      <c r="G415" s="12" t="b">
        <v>0</v>
      </c>
    </row>
    <row r="416" spans="5:7" x14ac:dyDescent="0.25">
      <c r="E416" s="13">
        <v>414</v>
      </c>
      <c r="F416" s="12" t="b">
        <v>0</v>
      </c>
      <c r="G416" s="12">
        <v>5497</v>
      </c>
    </row>
    <row r="417" spans="5:7" x14ac:dyDescent="0.25">
      <c r="E417" s="13">
        <v>415</v>
      </c>
      <c r="F417" s="12" t="b">
        <v>0</v>
      </c>
      <c r="G417" s="12">
        <v>418</v>
      </c>
    </row>
    <row r="418" spans="5:7" x14ac:dyDescent="0.25">
      <c r="E418" s="13">
        <v>416</v>
      </c>
      <c r="F418" s="12" t="b">
        <v>0</v>
      </c>
      <c r="G418" s="12">
        <v>1439</v>
      </c>
    </row>
    <row r="419" spans="5:7" x14ac:dyDescent="0.25">
      <c r="E419" s="13">
        <v>417</v>
      </c>
      <c r="F419" s="12" t="b">
        <v>0</v>
      </c>
      <c r="G419" s="12">
        <v>15</v>
      </c>
    </row>
    <row r="420" spans="5:7" x14ac:dyDescent="0.25">
      <c r="E420" s="13">
        <v>418</v>
      </c>
      <c r="F420" s="12" t="b">
        <v>0</v>
      </c>
      <c r="G420" s="12">
        <v>1999</v>
      </c>
    </row>
    <row r="421" spans="5:7" x14ac:dyDescent="0.25">
      <c r="E421" s="13">
        <v>419</v>
      </c>
      <c r="F421" s="12">
        <v>5203</v>
      </c>
      <c r="G421" s="12" t="b">
        <v>0</v>
      </c>
    </row>
    <row r="422" spans="5:7" x14ac:dyDescent="0.25">
      <c r="E422" s="13">
        <v>420</v>
      </c>
      <c r="F422" s="12">
        <v>94</v>
      </c>
      <c r="G422" s="12" t="b">
        <v>0</v>
      </c>
    </row>
    <row r="423" spans="5:7" x14ac:dyDescent="0.25">
      <c r="E423" s="13">
        <v>421</v>
      </c>
      <c r="F423" s="12" t="b">
        <v>0</v>
      </c>
      <c r="G423" s="12">
        <v>118</v>
      </c>
    </row>
    <row r="424" spans="5:7" x14ac:dyDescent="0.25">
      <c r="E424" s="13">
        <v>422</v>
      </c>
      <c r="F424" s="12">
        <v>205</v>
      </c>
      <c r="G424" s="12" t="b">
        <v>0</v>
      </c>
    </row>
    <row r="425" spans="5:7" x14ac:dyDescent="0.25">
      <c r="E425" s="13">
        <v>423</v>
      </c>
      <c r="F425" s="12" t="b">
        <v>0</v>
      </c>
      <c r="G425" s="12">
        <v>162</v>
      </c>
    </row>
    <row r="426" spans="5:7" x14ac:dyDescent="0.25">
      <c r="E426" s="13">
        <v>424</v>
      </c>
      <c r="F426" s="12" t="b">
        <v>0</v>
      </c>
      <c r="G426" s="12">
        <v>83</v>
      </c>
    </row>
    <row r="427" spans="5:7" x14ac:dyDescent="0.25">
      <c r="E427" s="13">
        <v>425</v>
      </c>
      <c r="F427" s="12">
        <v>92</v>
      </c>
      <c r="G427" s="12" t="b">
        <v>0</v>
      </c>
    </row>
    <row r="428" spans="5:7" x14ac:dyDescent="0.25">
      <c r="E428" s="13">
        <v>426</v>
      </c>
      <c r="F428" s="12">
        <v>219</v>
      </c>
      <c r="G428" s="12" t="b">
        <v>0</v>
      </c>
    </row>
    <row r="429" spans="5:7" x14ac:dyDescent="0.25">
      <c r="E429" s="13">
        <v>427</v>
      </c>
      <c r="F429" s="12">
        <v>2526</v>
      </c>
      <c r="G429" s="12" t="b">
        <v>0</v>
      </c>
    </row>
    <row r="430" spans="5:7" x14ac:dyDescent="0.25">
      <c r="E430" s="13">
        <v>428</v>
      </c>
      <c r="F430" s="12" t="b">
        <v>0</v>
      </c>
      <c r="G430" s="12">
        <v>747</v>
      </c>
    </row>
    <row r="431" spans="5:7" x14ac:dyDescent="0.25">
      <c r="E431" s="13">
        <v>429</v>
      </c>
      <c r="F431" s="12" t="b">
        <v>0</v>
      </c>
      <c r="G431" s="12" t="b">
        <v>0</v>
      </c>
    </row>
    <row r="432" spans="5:7" x14ac:dyDescent="0.25">
      <c r="E432" s="13">
        <v>430</v>
      </c>
      <c r="F432" s="12" t="b">
        <v>0</v>
      </c>
      <c r="G432" s="12">
        <v>84</v>
      </c>
    </row>
    <row r="433" spans="5:7" x14ac:dyDescent="0.25">
      <c r="E433" s="13">
        <v>431</v>
      </c>
      <c r="F433" s="12">
        <v>94</v>
      </c>
      <c r="G433" s="12" t="b">
        <v>0</v>
      </c>
    </row>
    <row r="434" spans="5:7" x14ac:dyDescent="0.25">
      <c r="E434" s="13">
        <v>432</v>
      </c>
      <c r="F434" s="12" t="b">
        <v>0</v>
      </c>
      <c r="G434" s="12">
        <v>91</v>
      </c>
    </row>
    <row r="435" spans="5:7" x14ac:dyDescent="0.25">
      <c r="E435" s="13">
        <v>433</v>
      </c>
      <c r="F435" s="12" t="b">
        <v>0</v>
      </c>
      <c r="G435" s="12">
        <v>792</v>
      </c>
    </row>
    <row r="436" spans="5:7" x14ac:dyDescent="0.25">
      <c r="E436" s="13">
        <v>434</v>
      </c>
      <c r="F436" s="12" t="b">
        <v>0</v>
      </c>
      <c r="G436" s="12" t="b">
        <v>0</v>
      </c>
    </row>
    <row r="437" spans="5:7" x14ac:dyDescent="0.25">
      <c r="E437" s="13">
        <v>435</v>
      </c>
      <c r="F437" s="12">
        <v>1713</v>
      </c>
      <c r="G437" s="12" t="b">
        <v>0</v>
      </c>
    </row>
    <row r="438" spans="5:7" x14ac:dyDescent="0.25">
      <c r="E438" s="13">
        <v>436</v>
      </c>
      <c r="F438" s="12">
        <v>249</v>
      </c>
      <c r="G438" s="12" t="b">
        <v>0</v>
      </c>
    </row>
    <row r="439" spans="5:7" x14ac:dyDescent="0.25">
      <c r="E439" s="13">
        <v>437</v>
      </c>
      <c r="F439" s="12">
        <v>192</v>
      </c>
      <c r="G439" s="12" t="b">
        <v>0</v>
      </c>
    </row>
    <row r="440" spans="5:7" x14ac:dyDescent="0.25">
      <c r="E440" s="13">
        <v>438</v>
      </c>
      <c r="F440" s="12">
        <v>247</v>
      </c>
      <c r="G440" s="12" t="b">
        <v>0</v>
      </c>
    </row>
    <row r="441" spans="5:7" x14ac:dyDescent="0.25">
      <c r="E441" s="13">
        <v>439</v>
      </c>
      <c r="F441" s="12">
        <v>2293</v>
      </c>
      <c r="G441" s="12" t="b">
        <v>0</v>
      </c>
    </row>
    <row r="442" spans="5:7" x14ac:dyDescent="0.25">
      <c r="E442" s="13">
        <v>440</v>
      </c>
      <c r="F442" s="12">
        <v>3131</v>
      </c>
      <c r="G442" s="12" t="b">
        <v>0</v>
      </c>
    </row>
    <row r="443" spans="5:7" x14ac:dyDescent="0.25">
      <c r="E443" s="13">
        <v>441</v>
      </c>
      <c r="F443" s="12" t="b">
        <v>0</v>
      </c>
      <c r="G443" s="12">
        <v>32</v>
      </c>
    </row>
    <row r="444" spans="5:7" x14ac:dyDescent="0.25">
      <c r="E444" s="13">
        <v>442</v>
      </c>
      <c r="F444" s="12">
        <v>143</v>
      </c>
      <c r="G444" s="12" t="b">
        <v>0</v>
      </c>
    </row>
    <row r="445" spans="5:7" x14ac:dyDescent="0.25">
      <c r="E445" s="13">
        <v>443</v>
      </c>
      <c r="F445" s="12" t="b">
        <v>0</v>
      </c>
      <c r="G445" s="12" t="b">
        <v>0</v>
      </c>
    </row>
    <row r="446" spans="5:7" x14ac:dyDescent="0.25">
      <c r="E446" s="13">
        <v>444</v>
      </c>
      <c r="F446" s="12">
        <v>296</v>
      </c>
      <c r="G446" s="12" t="b">
        <v>0</v>
      </c>
    </row>
    <row r="447" spans="5:7" x14ac:dyDescent="0.25">
      <c r="E447" s="13">
        <v>445</v>
      </c>
      <c r="F447" s="12">
        <v>170</v>
      </c>
      <c r="G447" s="12" t="b">
        <v>0</v>
      </c>
    </row>
    <row r="448" spans="5:7" x14ac:dyDescent="0.25">
      <c r="E448" s="13">
        <v>446</v>
      </c>
      <c r="F448" s="12" t="b">
        <v>0</v>
      </c>
      <c r="G448" s="12">
        <v>186</v>
      </c>
    </row>
    <row r="449" spans="5:7" x14ac:dyDescent="0.25">
      <c r="E449" s="13">
        <v>447</v>
      </c>
      <c r="F449" s="12" t="b">
        <v>0</v>
      </c>
      <c r="G449" s="12" t="b">
        <v>0</v>
      </c>
    </row>
    <row r="450" spans="5:7" x14ac:dyDescent="0.25">
      <c r="E450" s="13">
        <v>448</v>
      </c>
      <c r="F450" s="12" t="b">
        <v>0</v>
      </c>
      <c r="G450" s="12">
        <v>605</v>
      </c>
    </row>
    <row r="451" spans="5:7" x14ac:dyDescent="0.25">
      <c r="E451" s="13">
        <v>449</v>
      </c>
      <c r="F451" s="12">
        <v>86</v>
      </c>
      <c r="G451" s="12" t="b">
        <v>0</v>
      </c>
    </row>
    <row r="452" spans="5:7" x14ac:dyDescent="0.25">
      <c r="E452" s="13">
        <v>450</v>
      </c>
      <c r="F452" s="12" t="b">
        <v>0</v>
      </c>
      <c r="G452" s="12">
        <v>1</v>
      </c>
    </row>
    <row r="453" spans="5:7" x14ac:dyDescent="0.25">
      <c r="E453" s="13">
        <v>451</v>
      </c>
      <c r="F453" s="12">
        <v>6286</v>
      </c>
      <c r="G453" s="12" t="b">
        <v>0</v>
      </c>
    </row>
    <row r="454" spans="5:7" x14ac:dyDescent="0.25">
      <c r="E454" s="13">
        <v>452</v>
      </c>
      <c r="F454" s="12" t="b">
        <v>0</v>
      </c>
      <c r="G454" s="12">
        <v>31</v>
      </c>
    </row>
    <row r="455" spans="5:7" x14ac:dyDescent="0.25">
      <c r="E455" s="13">
        <v>453</v>
      </c>
      <c r="F455" s="12" t="b">
        <v>0</v>
      </c>
      <c r="G455" s="12">
        <v>1181</v>
      </c>
    </row>
    <row r="456" spans="5:7" x14ac:dyDescent="0.25">
      <c r="E456" s="13">
        <v>454</v>
      </c>
      <c r="F456" s="12" t="b">
        <v>0</v>
      </c>
      <c r="G456" s="12">
        <v>39</v>
      </c>
    </row>
    <row r="457" spans="5:7" x14ac:dyDescent="0.25">
      <c r="E457" s="13">
        <v>455</v>
      </c>
      <c r="F457" s="12">
        <v>3727</v>
      </c>
      <c r="G457" s="12" t="b">
        <v>0</v>
      </c>
    </row>
    <row r="458" spans="5:7" x14ac:dyDescent="0.25">
      <c r="E458" s="13">
        <v>456</v>
      </c>
      <c r="F458" s="12">
        <v>1605</v>
      </c>
      <c r="G458" s="12" t="b">
        <v>0</v>
      </c>
    </row>
    <row r="459" spans="5:7" x14ac:dyDescent="0.25">
      <c r="E459" s="13">
        <v>457</v>
      </c>
      <c r="F459" s="12" t="b">
        <v>0</v>
      </c>
      <c r="G459" s="12">
        <v>46</v>
      </c>
    </row>
    <row r="460" spans="5:7" x14ac:dyDescent="0.25">
      <c r="E460" s="13">
        <v>458</v>
      </c>
      <c r="F460" s="12">
        <v>2120</v>
      </c>
      <c r="G460" s="12" t="b">
        <v>0</v>
      </c>
    </row>
    <row r="461" spans="5:7" x14ac:dyDescent="0.25">
      <c r="E461" s="13">
        <v>459</v>
      </c>
      <c r="F461" s="12" t="b">
        <v>0</v>
      </c>
      <c r="G461" s="12">
        <v>105</v>
      </c>
    </row>
    <row r="462" spans="5:7" x14ac:dyDescent="0.25">
      <c r="E462" s="13">
        <v>460</v>
      </c>
      <c r="F462" s="12">
        <v>50</v>
      </c>
      <c r="G462" s="12" t="b">
        <v>0</v>
      </c>
    </row>
    <row r="463" spans="5:7" x14ac:dyDescent="0.25">
      <c r="E463" s="13">
        <v>461</v>
      </c>
      <c r="F463" s="12">
        <v>2080</v>
      </c>
      <c r="G463" s="12" t="b">
        <v>0</v>
      </c>
    </row>
    <row r="464" spans="5:7" x14ac:dyDescent="0.25">
      <c r="E464" s="13">
        <v>462</v>
      </c>
      <c r="F464" s="12" t="b">
        <v>0</v>
      </c>
      <c r="G464" s="12">
        <v>535</v>
      </c>
    </row>
    <row r="465" spans="5:7" x14ac:dyDescent="0.25">
      <c r="E465" s="13">
        <v>463</v>
      </c>
      <c r="F465" s="12">
        <v>2105</v>
      </c>
      <c r="G465" s="12" t="b">
        <v>0</v>
      </c>
    </row>
    <row r="466" spans="5:7" x14ac:dyDescent="0.25">
      <c r="E466" s="13">
        <v>464</v>
      </c>
      <c r="F466" s="12">
        <v>2436</v>
      </c>
      <c r="G466" s="12" t="b">
        <v>0</v>
      </c>
    </row>
    <row r="467" spans="5:7" x14ac:dyDescent="0.25">
      <c r="E467" s="13">
        <v>465</v>
      </c>
      <c r="F467" s="12">
        <v>80</v>
      </c>
      <c r="G467" s="12" t="b">
        <v>0</v>
      </c>
    </row>
    <row r="468" spans="5:7" x14ac:dyDescent="0.25">
      <c r="E468" s="13">
        <v>466</v>
      </c>
      <c r="F468" s="12">
        <v>42</v>
      </c>
      <c r="G468" s="12" t="b">
        <v>0</v>
      </c>
    </row>
    <row r="469" spans="5:7" x14ac:dyDescent="0.25">
      <c r="E469" s="13">
        <v>467</v>
      </c>
      <c r="F469" s="12">
        <v>139</v>
      </c>
      <c r="G469" s="12" t="b">
        <v>0</v>
      </c>
    </row>
    <row r="470" spans="5:7" x14ac:dyDescent="0.25">
      <c r="E470" s="13">
        <v>468</v>
      </c>
      <c r="F470" s="12" t="b">
        <v>0</v>
      </c>
      <c r="G470" s="12">
        <v>16</v>
      </c>
    </row>
    <row r="471" spans="5:7" x14ac:dyDescent="0.25">
      <c r="E471" s="13">
        <v>469</v>
      </c>
      <c r="F471" s="12">
        <v>159</v>
      </c>
      <c r="G471" s="12" t="b">
        <v>0</v>
      </c>
    </row>
    <row r="472" spans="5:7" x14ac:dyDescent="0.25">
      <c r="E472" s="13">
        <v>470</v>
      </c>
      <c r="F472" s="12">
        <v>381</v>
      </c>
      <c r="G472" s="12" t="b">
        <v>0</v>
      </c>
    </row>
    <row r="473" spans="5:7" x14ac:dyDescent="0.25">
      <c r="E473" s="13">
        <v>471</v>
      </c>
      <c r="F473" s="12">
        <v>194</v>
      </c>
      <c r="G473" s="12" t="b">
        <v>0</v>
      </c>
    </row>
    <row r="474" spans="5:7" x14ac:dyDescent="0.25">
      <c r="E474" s="13">
        <v>472</v>
      </c>
      <c r="F474" s="12" t="b">
        <v>0</v>
      </c>
      <c r="G474" s="12">
        <v>575</v>
      </c>
    </row>
    <row r="475" spans="5:7" x14ac:dyDescent="0.25">
      <c r="E475" s="13">
        <v>473</v>
      </c>
      <c r="F475" s="12">
        <v>106</v>
      </c>
      <c r="G475" s="12" t="b">
        <v>0</v>
      </c>
    </row>
    <row r="476" spans="5:7" x14ac:dyDescent="0.25">
      <c r="E476" s="13">
        <v>474</v>
      </c>
      <c r="F476" s="12">
        <v>142</v>
      </c>
      <c r="G476" s="12" t="b">
        <v>0</v>
      </c>
    </row>
    <row r="477" spans="5:7" x14ac:dyDescent="0.25">
      <c r="E477" s="13">
        <v>475</v>
      </c>
      <c r="F477" s="12">
        <v>211</v>
      </c>
      <c r="G477" s="12" t="b">
        <v>0</v>
      </c>
    </row>
    <row r="478" spans="5:7" x14ac:dyDescent="0.25">
      <c r="E478" s="13">
        <v>476</v>
      </c>
      <c r="F478" s="12" t="b">
        <v>0</v>
      </c>
      <c r="G478" s="12">
        <v>1120</v>
      </c>
    </row>
    <row r="479" spans="5:7" x14ac:dyDescent="0.25">
      <c r="E479" s="13">
        <v>477</v>
      </c>
      <c r="F479" s="12" t="b">
        <v>0</v>
      </c>
      <c r="G479" s="12">
        <v>113</v>
      </c>
    </row>
    <row r="480" spans="5:7" x14ac:dyDescent="0.25">
      <c r="E480" s="13">
        <v>478</v>
      </c>
      <c r="F480" s="12">
        <v>2756</v>
      </c>
      <c r="G480" s="12" t="b">
        <v>0</v>
      </c>
    </row>
    <row r="481" spans="5:7" x14ac:dyDescent="0.25">
      <c r="E481" s="13">
        <v>479</v>
      </c>
      <c r="F481" s="12">
        <v>173</v>
      </c>
      <c r="G481" s="12" t="b">
        <v>0</v>
      </c>
    </row>
    <row r="482" spans="5:7" x14ac:dyDescent="0.25">
      <c r="E482" s="13">
        <v>480</v>
      </c>
      <c r="F482" s="12">
        <v>87</v>
      </c>
      <c r="G482" s="12" t="b">
        <v>0</v>
      </c>
    </row>
    <row r="483" spans="5:7" x14ac:dyDescent="0.25">
      <c r="E483" s="13">
        <v>481</v>
      </c>
      <c r="F483" s="12" t="b">
        <v>0</v>
      </c>
      <c r="G483" s="12">
        <v>1538</v>
      </c>
    </row>
    <row r="484" spans="5:7" x14ac:dyDescent="0.25">
      <c r="E484" s="13">
        <v>482</v>
      </c>
      <c r="F484" s="12" t="b">
        <v>0</v>
      </c>
      <c r="G484" s="12">
        <v>9</v>
      </c>
    </row>
    <row r="485" spans="5:7" x14ac:dyDescent="0.25">
      <c r="E485" s="13">
        <v>483</v>
      </c>
      <c r="F485" s="12" t="b">
        <v>0</v>
      </c>
      <c r="G485" s="12">
        <v>554</v>
      </c>
    </row>
    <row r="486" spans="5:7" x14ac:dyDescent="0.25">
      <c r="E486" s="13">
        <v>484</v>
      </c>
      <c r="F486" s="12">
        <v>1572</v>
      </c>
      <c r="G486" s="12" t="b">
        <v>0</v>
      </c>
    </row>
    <row r="487" spans="5:7" x14ac:dyDescent="0.25">
      <c r="E487" s="13">
        <v>485</v>
      </c>
      <c r="F487" s="12" t="b">
        <v>0</v>
      </c>
      <c r="G487" s="12">
        <v>648</v>
      </c>
    </row>
    <row r="488" spans="5:7" x14ac:dyDescent="0.25">
      <c r="E488" s="13">
        <v>486</v>
      </c>
      <c r="F488" s="12" t="b">
        <v>0</v>
      </c>
      <c r="G488" s="12">
        <v>21</v>
      </c>
    </row>
    <row r="489" spans="5:7" x14ac:dyDescent="0.25">
      <c r="E489" s="13">
        <v>487</v>
      </c>
      <c r="F489" s="12">
        <v>2346</v>
      </c>
      <c r="G489" s="12" t="b">
        <v>0</v>
      </c>
    </row>
    <row r="490" spans="5:7" x14ac:dyDescent="0.25">
      <c r="E490" s="13">
        <v>488</v>
      </c>
      <c r="F490" s="12">
        <v>115</v>
      </c>
      <c r="G490" s="12" t="b">
        <v>0</v>
      </c>
    </row>
    <row r="491" spans="5:7" x14ac:dyDescent="0.25">
      <c r="E491" s="13">
        <v>489</v>
      </c>
      <c r="F491" s="12">
        <v>85</v>
      </c>
      <c r="G491" s="12" t="b">
        <v>0</v>
      </c>
    </row>
    <row r="492" spans="5:7" x14ac:dyDescent="0.25">
      <c r="E492" s="13">
        <v>490</v>
      </c>
      <c r="F492" s="12">
        <v>144</v>
      </c>
      <c r="G492" s="12" t="b">
        <v>0</v>
      </c>
    </row>
    <row r="493" spans="5:7" x14ac:dyDescent="0.25">
      <c r="E493" s="13">
        <v>491</v>
      </c>
      <c r="F493" s="12">
        <v>2443</v>
      </c>
      <c r="G493" s="12" t="b">
        <v>0</v>
      </c>
    </row>
    <row r="494" spans="5:7" x14ac:dyDescent="0.25">
      <c r="E494" s="13">
        <v>492</v>
      </c>
      <c r="F494" s="12" t="b">
        <v>0</v>
      </c>
      <c r="G494" s="12" t="b">
        <v>0</v>
      </c>
    </row>
    <row r="495" spans="5:7" x14ac:dyDescent="0.25">
      <c r="E495" s="13">
        <v>493</v>
      </c>
      <c r="F495" s="12">
        <v>64</v>
      </c>
      <c r="G495" s="12" t="b">
        <v>0</v>
      </c>
    </row>
    <row r="496" spans="5:7" x14ac:dyDescent="0.25">
      <c r="E496" s="13">
        <v>494</v>
      </c>
      <c r="F496" s="12">
        <v>268</v>
      </c>
      <c r="G496" s="12" t="b">
        <v>0</v>
      </c>
    </row>
    <row r="497" spans="5:7" x14ac:dyDescent="0.25">
      <c r="E497" s="13">
        <v>495</v>
      </c>
      <c r="F497" s="12">
        <v>195</v>
      </c>
      <c r="G497" s="12" t="b">
        <v>0</v>
      </c>
    </row>
    <row r="498" spans="5:7" x14ac:dyDescent="0.25">
      <c r="E498" s="13">
        <v>496</v>
      </c>
      <c r="F498" s="12" t="b">
        <v>0</v>
      </c>
      <c r="G498" s="12">
        <v>54</v>
      </c>
    </row>
    <row r="499" spans="5:7" x14ac:dyDescent="0.25">
      <c r="E499" s="13">
        <v>497</v>
      </c>
      <c r="F499" s="12" t="b">
        <v>0</v>
      </c>
      <c r="G499" s="12">
        <v>120</v>
      </c>
    </row>
    <row r="500" spans="5:7" x14ac:dyDescent="0.25">
      <c r="E500" s="13">
        <v>498</v>
      </c>
      <c r="F500" s="12" t="b">
        <v>0</v>
      </c>
      <c r="G500" s="12">
        <v>579</v>
      </c>
    </row>
    <row r="501" spans="5:7" x14ac:dyDescent="0.25">
      <c r="E501" s="13">
        <v>499</v>
      </c>
      <c r="F501" s="12" t="b">
        <v>0</v>
      </c>
      <c r="G501" s="12">
        <v>2072</v>
      </c>
    </row>
    <row r="502" spans="5:7" x14ac:dyDescent="0.25">
      <c r="E502" s="13">
        <v>500</v>
      </c>
      <c r="F502" s="12" t="b">
        <v>0</v>
      </c>
      <c r="G502" s="12">
        <v>0</v>
      </c>
    </row>
    <row r="503" spans="5:7" x14ac:dyDescent="0.25">
      <c r="E503" s="13">
        <v>501</v>
      </c>
      <c r="F503" s="12" t="b">
        <v>0</v>
      </c>
      <c r="G503" s="12">
        <v>1796</v>
      </c>
    </row>
    <row r="504" spans="5:7" x14ac:dyDescent="0.25">
      <c r="E504" s="13">
        <v>502</v>
      </c>
      <c r="F504" s="12">
        <v>186</v>
      </c>
      <c r="G504" s="12" t="b">
        <v>0</v>
      </c>
    </row>
    <row r="505" spans="5:7" x14ac:dyDescent="0.25">
      <c r="E505" s="13">
        <v>503</v>
      </c>
      <c r="F505" s="12">
        <v>460</v>
      </c>
      <c r="G505" s="12" t="b">
        <v>0</v>
      </c>
    </row>
    <row r="506" spans="5:7" x14ac:dyDescent="0.25">
      <c r="E506" s="13">
        <v>504</v>
      </c>
      <c r="F506" s="12" t="b">
        <v>0</v>
      </c>
      <c r="G506" s="12">
        <v>62</v>
      </c>
    </row>
    <row r="507" spans="5:7" x14ac:dyDescent="0.25">
      <c r="E507" s="13">
        <v>505</v>
      </c>
      <c r="F507" s="12" t="b">
        <v>0</v>
      </c>
      <c r="G507" s="12">
        <v>347</v>
      </c>
    </row>
    <row r="508" spans="5:7" x14ac:dyDescent="0.25">
      <c r="E508" s="13">
        <v>506</v>
      </c>
      <c r="F508" s="12">
        <v>2528</v>
      </c>
      <c r="G508" s="12" t="b">
        <v>0</v>
      </c>
    </row>
    <row r="509" spans="5:7" x14ac:dyDescent="0.25">
      <c r="E509" s="13">
        <v>507</v>
      </c>
      <c r="F509" s="12" t="b">
        <v>0</v>
      </c>
      <c r="G509" s="12">
        <v>19</v>
      </c>
    </row>
    <row r="510" spans="5:7" x14ac:dyDescent="0.25">
      <c r="E510" s="13">
        <v>508</v>
      </c>
      <c r="F510" s="12">
        <v>3657</v>
      </c>
      <c r="G510" s="12" t="b">
        <v>0</v>
      </c>
    </row>
    <row r="511" spans="5:7" x14ac:dyDescent="0.25">
      <c r="E511" s="13">
        <v>509</v>
      </c>
      <c r="F511" s="12" t="b">
        <v>0</v>
      </c>
      <c r="G511" s="12">
        <v>1258</v>
      </c>
    </row>
    <row r="512" spans="5:7" x14ac:dyDescent="0.25">
      <c r="E512" s="13">
        <v>510</v>
      </c>
      <c r="F512" s="12">
        <v>131</v>
      </c>
      <c r="G512" s="12" t="b">
        <v>0</v>
      </c>
    </row>
    <row r="513" spans="5:7" x14ac:dyDescent="0.25">
      <c r="E513" s="13">
        <v>511</v>
      </c>
      <c r="F513" s="12" t="b">
        <v>0</v>
      </c>
      <c r="G513" s="12">
        <v>362</v>
      </c>
    </row>
    <row r="514" spans="5:7" x14ac:dyDescent="0.25">
      <c r="E514" s="13">
        <v>512</v>
      </c>
      <c r="F514" s="12">
        <v>239</v>
      </c>
      <c r="G514" s="12" t="b">
        <v>0</v>
      </c>
    </row>
    <row r="515" spans="5:7" x14ac:dyDescent="0.25">
      <c r="E515" s="13">
        <v>513</v>
      </c>
      <c r="F515" s="12" t="b">
        <v>0</v>
      </c>
      <c r="G515" s="12" t="b">
        <v>0</v>
      </c>
    </row>
    <row r="516" spans="5:7" x14ac:dyDescent="0.25">
      <c r="E516" s="13">
        <v>514</v>
      </c>
      <c r="F516" s="12" t="b">
        <v>0</v>
      </c>
      <c r="G516" s="12" t="b">
        <v>0</v>
      </c>
    </row>
    <row r="517" spans="5:7" x14ac:dyDescent="0.25">
      <c r="E517" s="13">
        <v>515</v>
      </c>
      <c r="F517" s="12" t="b">
        <v>0</v>
      </c>
      <c r="G517" s="12">
        <v>133</v>
      </c>
    </row>
    <row r="518" spans="5:7" x14ac:dyDescent="0.25">
      <c r="E518" s="13">
        <v>516</v>
      </c>
      <c r="F518" s="12" t="b">
        <v>0</v>
      </c>
      <c r="G518" s="12">
        <v>846</v>
      </c>
    </row>
    <row r="519" spans="5:7" x14ac:dyDescent="0.25">
      <c r="E519" s="13">
        <v>517</v>
      </c>
      <c r="F519" s="12">
        <v>78</v>
      </c>
      <c r="G519" s="12" t="b">
        <v>0</v>
      </c>
    </row>
    <row r="520" spans="5:7" x14ac:dyDescent="0.25">
      <c r="E520" s="13">
        <v>518</v>
      </c>
      <c r="F520" s="12" t="b">
        <v>0</v>
      </c>
      <c r="G520" s="12">
        <v>10</v>
      </c>
    </row>
    <row r="521" spans="5:7" x14ac:dyDescent="0.25">
      <c r="E521" s="13">
        <v>519</v>
      </c>
      <c r="F521" s="12">
        <v>1773</v>
      </c>
      <c r="G521" s="12" t="b">
        <v>0</v>
      </c>
    </row>
    <row r="522" spans="5:7" x14ac:dyDescent="0.25">
      <c r="E522" s="13">
        <v>520</v>
      </c>
      <c r="F522" s="12">
        <v>32</v>
      </c>
      <c r="G522" s="12" t="b">
        <v>0</v>
      </c>
    </row>
    <row r="523" spans="5:7" x14ac:dyDescent="0.25">
      <c r="E523" s="13">
        <v>521</v>
      </c>
      <c r="F523" s="12">
        <v>369</v>
      </c>
      <c r="G523" s="12" t="b">
        <v>0</v>
      </c>
    </row>
    <row r="524" spans="5:7" x14ac:dyDescent="0.25">
      <c r="E524" s="13">
        <v>522</v>
      </c>
      <c r="F524" s="12" t="b">
        <v>0</v>
      </c>
      <c r="G524" s="12">
        <v>191</v>
      </c>
    </row>
    <row r="525" spans="5:7" x14ac:dyDescent="0.25">
      <c r="E525" s="13">
        <v>523</v>
      </c>
      <c r="F525" s="12">
        <v>89</v>
      </c>
      <c r="G525" s="12" t="b">
        <v>0</v>
      </c>
    </row>
    <row r="526" spans="5:7" x14ac:dyDescent="0.25">
      <c r="E526" s="13">
        <v>524</v>
      </c>
      <c r="F526" s="12" t="b">
        <v>0</v>
      </c>
      <c r="G526" s="12">
        <v>1979</v>
      </c>
    </row>
    <row r="527" spans="5:7" x14ac:dyDescent="0.25">
      <c r="E527" s="13">
        <v>525</v>
      </c>
      <c r="F527" s="12" t="b">
        <v>0</v>
      </c>
      <c r="G527" s="12">
        <v>63</v>
      </c>
    </row>
    <row r="528" spans="5:7" x14ac:dyDescent="0.25">
      <c r="E528" s="13">
        <v>526</v>
      </c>
      <c r="F528" s="12">
        <v>147</v>
      </c>
      <c r="G528" s="12" t="b">
        <v>0</v>
      </c>
    </row>
    <row r="529" spans="5:7" x14ac:dyDescent="0.25">
      <c r="E529" s="13">
        <v>527</v>
      </c>
      <c r="F529" s="12" t="b">
        <v>0</v>
      </c>
      <c r="G529" s="12">
        <v>6080</v>
      </c>
    </row>
    <row r="530" spans="5:7" x14ac:dyDescent="0.25">
      <c r="E530" s="13">
        <v>528</v>
      </c>
      <c r="F530" s="12" t="b">
        <v>0</v>
      </c>
      <c r="G530" s="12">
        <v>80</v>
      </c>
    </row>
    <row r="531" spans="5:7" x14ac:dyDescent="0.25">
      <c r="E531" s="13">
        <v>529</v>
      </c>
      <c r="F531" s="12" t="b">
        <v>0</v>
      </c>
      <c r="G531" s="12">
        <v>9</v>
      </c>
    </row>
    <row r="532" spans="5:7" x14ac:dyDescent="0.25">
      <c r="E532" s="13">
        <v>530</v>
      </c>
      <c r="F532" s="12" t="b">
        <v>0</v>
      </c>
      <c r="G532" s="12">
        <v>1784</v>
      </c>
    </row>
    <row r="533" spans="5:7" x14ac:dyDescent="0.25">
      <c r="E533" s="13">
        <v>531</v>
      </c>
      <c r="F533" s="12" t="b">
        <v>0</v>
      </c>
      <c r="G533" s="12" t="b">
        <v>0</v>
      </c>
    </row>
    <row r="534" spans="5:7" x14ac:dyDescent="0.25">
      <c r="E534" s="13">
        <v>532</v>
      </c>
      <c r="F534" s="12">
        <v>126</v>
      </c>
      <c r="G534" s="12" t="b">
        <v>0</v>
      </c>
    </row>
    <row r="535" spans="5:7" x14ac:dyDescent="0.25">
      <c r="E535" s="13">
        <v>533</v>
      </c>
      <c r="F535" s="12">
        <v>2218</v>
      </c>
      <c r="G535" s="12" t="b">
        <v>0</v>
      </c>
    </row>
    <row r="536" spans="5:7" x14ac:dyDescent="0.25">
      <c r="E536" s="13">
        <v>534</v>
      </c>
      <c r="F536" s="12" t="b">
        <v>0</v>
      </c>
      <c r="G536" s="12">
        <v>243</v>
      </c>
    </row>
    <row r="537" spans="5:7" x14ac:dyDescent="0.25">
      <c r="E537" s="13">
        <v>535</v>
      </c>
      <c r="F537" s="12">
        <v>202</v>
      </c>
      <c r="G537" s="12" t="b">
        <v>0</v>
      </c>
    </row>
    <row r="538" spans="5:7" x14ac:dyDescent="0.25">
      <c r="E538" s="13">
        <v>536</v>
      </c>
      <c r="F538" s="12">
        <v>140</v>
      </c>
      <c r="G538" s="12" t="b">
        <v>0</v>
      </c>
    </row>
    <row r="539" spans="5:7" x14ac:dyDescent="0.25">
      <c r="E539" s="13">
        <v>537</v>
      </c>
      <c r="F539" s="12">
        <v>1052</v>
      </c>
      <c r="G539" s="12" t="b">
        <v>0</v>
      </c>
    </row>
    <row r="540" spans="5:7" x14ac:dyDescent="0.25">
      <c r="E540" s="13">
        <v>538</v>
      </c>
      <c r="F540" s="12" t="b">
        <v>0</v>
      </c>
      <c r="G540" s="12">
        <v>1296</v>
      </c>
    </row>
    <row r="541" spans="5:7" x14ac:dyDescent="0.25">
      <c r="E541" s="13">
        <v>539</v>
      </c>
      <c r="F541" s="12" t="b">
        <v>0</v>
      </c>
      <c r="G541" s="12">
        <v>77</v>
      </c>
    </row>
    <row r="542" spans="5:7" x14ac:dyDescent="0.25">
      <c r="E542" s="13">
        <v>540</v>
      </c>
      <c r="F542" s="12">
        <v>247</v>
      </c>
      <c r="G542" s="12" t="b">
        <v>0</v>
      </c>
    </row>
    <row r="543" spans="5:7" x14ac:dyDescent="0.25">
      <c r="E543" s="13">
        <v>541</v>
      </c>
      <c r="F543" s="12" t="b">
        <v>0</v>
      </c>
      <c r="G543" s="12">
        <v>395</v>
      </c>
    </row>
    <row r="544" spans="5:7" x14ac:dyDescent="0.25">
      <c r="E544" s="13">
        <v>542</v>
      </c>
      <c r="F544" s="12" t="b">
        <v>0</v>
      </c>
      <c r="G544" s="12">
        <v>49</v>
      </c>
    </row>
    <row r="545" spans="5:7" x14ac:dyDescent="0.25">
      <c r="E545" s="13">
        <v>543</v>
      </c>
      <c r="F545" s="12" t="b">
        <v>0</v>
      </c>
      <c r="G545" s="12">
        <v>180</v>
      </c>
    </row>
    <row r="546" spans="5:7" x14ac:dyDescent="0.25">
      <c r="E546" s="13">
        <v>544</v>
      </c>
      <c r="F546" s="12">
        <v>84</v>
      </c>
      <c r="G546" s="12" t="b">
        <v>0</v>
      </c>
    </row>
    <row r="547" spans="5:7" x14ac:dyDescent="0.25">
      <c r="E547" s="13">
        <v>545</v>
      </c>
      <c r="F547" s="12" t="b">
        <v>0</v>
      </c>
      <c r="G547" s="12">
        <v>2690</v>
      </c>
    </row>
    <row r="548" spans="5:7" x14ac:dyDescent="0.25">
      <c r="E548" s="13">
        <v>546</v>
      </c>
      <c r="F548" s="12">
        <v>88</v>
      </c>
      <c r="G548" s="12" t="b">
        <v>0</v>
      </c>
    </row>
    <row r="549" spans="5:7" x14ac:dyDescent="0.25">
      <c r="E549" s="13">
        <v>547</v>
      </c>
      <c r="F549" s="12">
        <v>156</v>
      </c>
      <c r="G549" s="12" t="b">
        <v>0</v>
      </c>
    </row>
    <row r="550" spans="5:7" x14ac:dyDescent="0.25">
      <c r="E550" s="13">
        <v>548</v>
      </c>
      <c r="F550" s="12">
        <v>2985</v>
      </c>
      <c r="G550" s="12" t="b">
        <v>0</v>
      </c>
    </row>
    <row r="551" spans="5:7" x14ac:dyDescent="0.25">
      <c r="E551" s="13">
        <v>549</v>
      </c>
      <c r="F551" s="12">
        <v>762</v>
      </c>
      <c r="G551" s="12" t="b">
        <v>0</v>
      </c>
    </row>
    <row r="552" spans="5:7" x14ac:dyDescent="0.25">
      <c r="E552" s="13">
        <v>550</v>
      </c>
      <c r="F552" s="12" t="b">
        <v>0</v>
      </c>
      <c r="G552" s="12" t="b">
        <v>0</v>
      </c>
    </row>
    <row r="553" spans="5:7" x14ac:dyDescent="0.25">
      <c r="E553" s="13">
        <v>551</v>
      </c>
      <c r="F553" s="12" t="b">
        <v>0</v>
      </c>
      <c r="G553" s="12">
        <v>2779</v>
      </c>
    </row>
    <row r="554" spans="5:7" x14ac:dyDescent="0.25">
      <c r="E554" s="13">
        <v>552</v>
      </c>
      <c r="F554" s="12" t="b">
        <v>0</v>
      </c>
      <c r="G554" s="12">
        <v>92</v>
      </c>
    </row>
    <row r="555" spans="5:7" x14ac:dyDescent="0.25">
      <c r="E555" s="13">
        <v>553</v>
      </c>
      <c r="F555" s="12" t="b">
        <v>0</v>
      </c>
      <c r="G555" s="12">
        <v>1028</v>
      </c>
    </row>
    <row r="556" spans="5:7" x14ac:dyDescent="0.25">
      <c r="E556" s="13">
        <v>554</v>
      </c>
      <c r="F556" s="12">
        <v>554</v>
      </c>
      <c r="G556" s="12" t="b">
        <v>0</v>
      </c>
    </row>
    <row r="557" spans="5:7" x14ac:dyDescent="0.25">
      <c r="E557" s="13">
        <v>555</v>
      </c>
      <c r="F557" s="12">
        <v>135</v>
      </c>
      <c r="G557" s="12" t="b">
        <v>0</v>
      </c>
    </row>
    <row r="558" spans="5:7" x14ac:dyDescent="0.25">
      <c r="E558" s="13">
        <v>556</v>
      </c>
      <c r="F558" s="12">
        <v>122</v>
      </c>
      <c r="G558" s="12" t="b">
        <v>0</v>
      </c>
    </row>
    <row r="559" spans="5:7" x14ac:dyDescent="0.25">
      <c r="E559" s="13">
        <v>557</v>
      </c>
      <c r="F559" s="12">
        <v>221</v>
      </c>
      <c r="G559" s="12" t="b">
        <v>0</v>
      </c>
    </row>
    <row r="560" spans="5:7" x14ac:dyDescent="0.25">
      <c r="E560" s="13">
        <v>558</v>
      </c>
      <c r="F560" s="12">
        <v>126</v>
      </c>
      <c r="G560" s="12" t="b">
        <v>0</v>
      </c>
    </row>
    <row r="561" spans="5:7" x14ac:dyDescent="0.25">
      <c r="E561" s="13">
        <v>559</v>
      </c>
      <c r="F561" s="12">
        <v>1022</v>
      </c>
      <c r="G561" s="12" t="b">
        <v>0</v>
      </c>
    </row>
    <row r="562" spans="5:7" x14ac:dyDescent="0.25">
      <c r="E562" s="13">
        <v>560</v>
      </c>
      <c r="F562" s="12">
        <v>3177</v>
      </c>
      <c r="G562" s="12" t="b">
        <v>0</v>
      </c>
    </row>
    <row r="563" spans="5:7" x14ac:dyDescent="0.25">
      <c r="E563" s="13">
        <v>561</v>
      </c>
      <c r="F563" s="12">
        <v>198</v>
      </c>
      <c r="G563" s="12" t="b">
        <v>0</v>
      </c>
    </row>
    <row r="564" spans="5:7" x14ac:dyDescent="0.25">
      <c r="E564" s="13">
        <v>562</v>
      </c>
      <c r="F564" s="12" t="b">
        <v>0</v>
      </c>
      <c r="G564" s="12">
        <v>26</v>
      </c>
    </row>
    <row r="565" spans="5:7" x14ac:dyDescent="0.25">
      <c r="E565" s="13">
        <v>563</v>
      </c>
      <c r="F565" s="12">
        <v>85</v>
      </c>
      <c r="G565" s="12" t="b">
        <v>0</v>
      </c>
    </row>
    <row r="566" spans="5:7" x14ac:dyDescent="0.25">
      <c r="E566" s="13">
        <v>564</v>
      </c>
      <c r="F566" s="12" t="b">
        <v>0</v>
      </c>
      <c r="G566" s="12">
        <v>1790</v>
      </c>
    </row>
    <row r="567" spans="5:7" x14ac:dyDescent="0.25">
      <c r="E567" s="13">
        <v>565</v>
      </c>
      <c r="F567" s="12">
        <v>3596</v>
      </c>
      <c r="G567" s="12" t="b">
        <v>0</v>
      </c>
    </row>
    <row r="568" spans="5:7" x14ac:dyDescent="0.25">
      <c r="E568" s="13">
        <v>566</v>
      </c>
      <c r="F568" s="12" t="b">
        <v>0</v>
      </c>
      <c r="G568" s="12">
        <v>37</v>
      </c>
    </row>
    <row r="569" spans="5:7" x14ac:dyDescent="0.25">
      <c r="E569" s="13">
        <v>567</v>
      </c>
      <c r="F569" s="12">
        <v>244</v>
      </c>
      <c r="G569" s="12" t="b">
        <v>0</v>
      </c>
    </row>
    <row r="570" spans="5:7" x14ac:dyDescent="0.25">
      <c r="E570" s="13">
        <v>568</v>
      </c>
      <c r="F570" s="12">
        <v>5180</v>
      </c>
      <c r="G570" s="12" t="b">
        <v>0</v>
      </c>
    </row>
    <row r="571" spans="5:7" x14ac:dyDescent="0.25">
      <c r="E571" s="13">
        <v>569</v>
      </c>
      <c r="F571" s="12">
        <v>589</v>
      </c>
      <c r="G571" s="12" t="b">
        <v>0</v>
      </c>
    </row>
    <row r="572" spans="5:7" x14ac:dyDescent="0.25">
      <c r="E572" s="13">
        <v>570</v>
      </c>
      <c r="F572" s="12">
        <v>2725</v>
      </c>
      <c r="G572" s="12" t="b">
        <v>0</v>
      </c>
    </row>
    <row r="573" spans="5:7" x14ac:dyDescent="0.25">
      <c r="E573" s="13">
        <v>571</v>
      </c>
      <c r="F573" s="12" t="b">
        <v>0</v>
      </c>
      <c r="G573" s="12">
        <v>35</v>
      </c>
    </row>
    <row r="574" spans="5:7" x14ac:dyDescent="0.25">
      <c r="E574" s="13">
        <v>572</v>
      </c>
      <c r="F574" s="12" t="b">
        <v>0</v>
      </c>
      <c r="G574" s="12" t="b">
        <v>0</v>
      </c>
    </row>
    <row r="575" spans="5:7" x14ac:dyDescent="0.25">
      <c r="E575" s="13">
        <v>573</v>
      </c>
      <c r="F575" s="12">
        <v>300</v>
      </c>
      <c r="G575" s="12" t="b">
        <v>0</v>
      </c>
    </row>
    <row r="576" spans="5:7" x14ac:dyDescent="0.25">
      <c r="E576" s="13">
        <v>574</v>
      </c>
      <c r="F576" s="12">
        <v>144</v>
      </c>
      <c r="G576" s="12" t="b">
        <v>0</v>
      </c>
    </row>
    <row r="577" spans="5:7" x14ac:dyDescent="0.25">
      <c r="E577" s="13">
        <v>575</v>
      </c>
      <c r="F577" s="12" t="b">
        <v>0</v>
      </c>
      <c r="G577" s="12">
        <v>558</v>
      </c>
    </row>
    <row r="578" spans="5:7" x14ac:dyDescent="0.25">
      <c r="E578" s="13">
        <v>576</v>
      </c>
      <c r="F578" s="12" t="b">
        <v>0</v>
      </c>
      <c r="G578" s="12">
        <v>64</v>
      </c>
    </row>
    <row r="579" spans="5:7" x14ac:dyDescent="0.25">
      <c r="E579" s="13">
        <v>577</v>
      </c>
      <c r="F579" s="12" t="b">
        <v>0</v>
      </c>
      <c r="G579" s="12" t="b">
        <v>0</v>
      </c>
    </row>
    <row r="580" spans="5:7" x14ac:dyDescent="0.25">
      <c r="E580" s="13">
        <v>578</v>
      </c>
      <c r="F580" s="12" t="b">
        <v>0</v>
      </c>
      <c r="G580" s="12">
        <v>245</v>
      </c>
    </row>
    <row r="581" spans="5:7" x14ac:dyDescent="0.25">
      <c r="E581" s="13">
        <v>579</v>
      </c>
      <c r="F581" s="12">
        <v>87</v>
      </c>
      <c r="G581" s="12" t="b">
        <v>0</v>
      </c>
    </row>
    <row r="582" spans="5:7" x14ac:dyDescent="0.25">
      <c r="E582" s="13">
        <v>580</v>
      </c>
      <c r="F582" s="12">
        <v>3116</v>
      </c>
      <c r="G582" s="12" t="b">
        <v>0</v>
      </c>
    </row>
    <row r="583" spans="5:7" x14ac:dyDescent="0.25">
      <c r="E583" s="13">
        <v>581</v>
      </c>
      <c r="F583" s="12" t="b">
        <v>0</v>
      </c>
      <c r="G583" s="12">
        <v>71</v>
      </c>
    </row>
    <row r="584" spans="5:7" x14ac:dyDescent="0.25">
      <c r="E584" s="13">
        <v>582</v>
      </c>
      <c r="F584" s="12" t="b">
        <v>0</v>
      </c>
      <c r="G584" s="12">
        <v>42</v>
      </c>
    </row>
    <row r="585" spans="5:7" x14ac:dyDescent="0.25">
      <c r="E585" s="13">
        <v>583</v>
      </c>
      <c r="F585" s="12">
        <v>909</v>
      </c>
      <c r="G585" s="12" t="b">
        <v>0</v>
      </c>
    </row>
    <row r="586" spans="5:7" x14ac:dyDescent="0.25">
      <c r="E586" s="13">
        <v>584</v>
      </c>
      <c r="F586" s="12">
        <v>1613</v>
      </c>
      <c r="G586" s="12" t="b">
        <v>0</v>
      </c>
    </row>
    <row r="587" spans="5:7" x14ac:dyDescent="0.25">
      <c r="E587" s="13">
        <v>585</v>
      </c>
      <c r="F587" s="12">
        <v>136</v>
      </c>
      <c r="G587" s="12" t="b">
        <v>0</v>
      </c>
    </row>
    <row r="588" spans="5:7" x14ac:dyDescent="0.25">
      <c r="E588" s="13">
        <v>586</v>
      </c>
      <c r="F588" s="12">
        <v>130</v>
      </c>
      <c r="G588" s="12" t="b">
        <v>0</v>
      </c>
    </row>
    <row r="589" spans="5:7" x14ac:dyDescent="0.25">
      <c r="E589" s="13">
        <v>587</v>
      </c>
      <c r="F589" s="12" t="b">
        <v>0</v>
      </c>
      <c r="G589" s="12">
        <v>156</v>
      </c>
    </row>
    <row r="590" spans="5:7" x14ac:dyDescent="0.25">
      <c r="E590" s="13">
        <v>588</v>
      </c>
      <c r="F590" s="12" t="b">
        <v>0</v>
      </c>
      <c r="G590" s="12">
        <v>1368</v>
      </c>
    </row>
    <row r="591" spans="5:7" x14ac:dyDescent="0.25">
      <c r="E591" s="13">
        <v>589</v>
      </c>
      <c r="F591" s="12" t="b">
        <v>0</v>
      </c>
      <c r="G591" s="12">
        <v>102</v>
      </c>
    </row>
    <row r="592" spans="5:7" x14ac:dyDescent="0.25">
      <c r="E592" s="13">
        <v>590</v>
      </c>
      <c r="F592" s="12" t="b">
        <v>0</v>
      </c>
      <c r="G592" s="12">
        <v>86</v>
      </c>
    </row>
    <row r="593" spans="5:7" x14ac:dyDescent="0.25">
      <c r="E593" s="13">
        <v>591</v>
      </c>
      <c r="F593" s="12">
        <v>102</v>
      </c>
      <c r="G593" s="12" t="b">
        <v>0</v>
      </c>
    </row>
    <row r="594" spans="5:7" x14ac:dyDescent="0.25">
      <c r="E594" s="13">
        <v>592</v>
      </c>
      <c r="F594" s="12" t="b">
        <v>0</v>
      </c>
      <c r="G594" s="12">
        <v>253</v>
      </c>
    </row>
    <row r="595" spans="5:7" x14ac:dyDescent="0.25">
      <c r="E595" s="13">
        <v>593</v>
      </c>
      <c r="F595" s="12">
        <v>4006</v>
      </c>
      <c r="G595" s="12" t="b">
        <v>0</v>
      </c>
    </row>
    <row r="596" spans="5:7" x14ac:dyDescent="0.25">
      <c r="E596" s="13">
        <v>594</v>
      </c>
      <c r="F596" s="12" t="b">
        <v>0</v>
      </c>
      <c r="G596" s="12">
        <v>157</v>
      </c>
    </row>
    <row r="597" spans="5:7" x14ac:dyDescent="0.25">
      <c r="E597" s="13">
        <v>595</v>
      </c>
      <c r="F597" s="12">
        <v>1629</v>
      </c>
      <c r="G597" s="12" t="b">
        <v>0</v>
      </c>
    </row>
    <row r="598" spans="5:7" x14ac:dyDescent="0.25">
      <c r="E598" s="13">
        <v>596</v>
      </c>
      <c r="F598" s="12" t="b">
        <v>0</v>
      </c>
      <c r="G598" s="12">
        <v>183</v>
      </c>
    </row>
    <row r="599" spans="5:7" x14ac:dyDescent="0.25">
      <c r="E599" s="13">
        <v>597</v>
      </c>
      <c r="F599" s="12">
        <v>2188</v>
      </c>
      <c r="G599" s="12" t="b">
        <v>0</v>
      </c>
    </row>
    <row r="600" spans="5:7" x14ac:dyDescent="0.25">
      <c r="E600" s="13">
        <v>598</v>
      </c>
      <c r="F600" s="12">
        <v>2409</v>
      </c>
      <c r="G600" s="12" t="b">
        <v>0</v>
      </c>
    </row>
    <row r="601" spans="5:7" x14ac:dyDescent="0.25">
      <c r="E601" s="13">
        <v>599</v>
      </c>
      <c r="F601" s="12" t="b">
        <v>0</v>
      </c>
      <c r="G601" s="12">
        <v>82</v>
      </c>
    </row>
    <row r="602" spans="5:7" x14ac:dyDescent="0.25">
      <c r="E602" s="13">
        <v>600</v>
      </c>
      <c r="F602" s="12" t="b">
        <v>0</v>
      </c>
      <c r="G602" s="12">
        <v>1</v>
      </c>
    </row>
    <row r="603" spans="5:7" x14ac:dyDescent="0.25">
      <c r="E603" s="13">
        <v>601</v>
      </c>
      <c r="F603" s="12">
        <v>194</v>
      </c>
      <c r="G603" s="12" t="b">
        <v>0</v>
      </c>
    </row>
    <row r="604" spans="5:7" x14ac:dyDescent="0.25">
      <c r="E604" s="13">
        <v>602</v>
      </c>
      <c r="F604" s="12">
        <v>1140</v>
      </c>
      <c r="G604" s="12" t="b">
        <v>0</v>
      </c>
    </row>
    <row r="605" spans="5:7" x14ac:dyDescent="0.25">
      <c r="E605" s="13">
        <v>603</v>
      </c>
      <c r="F605" s="12">
        <v>102</v>
      </c>
      <c r="G605" s="12" t="b">
        <v>0</v>
      </c>
    </row>
    <row r="606" spans="5:7" x14ac:dyDescent="0.25">
      <c r="E606" s="13">
        <v>604</v>
      </c>
      <c r="F606" s="12">
        <v>2857</v>
      </c>
      <c r="G606" s="12" t="b">
        <v>0</v>
      </c>
    </row>
    <row r="607" spans="5:7" x14ac:dyDescent="0.25">
      <c r="E607" s="13">
        <v>605</v>
      </c>
      <c r="F607" s="12">
        <v>107</v>
      </c>
      <c r="G607" s="12" t="b">
        <v>0</v>
      </c>
    </row>
    <row r="608" spans="5:7" x14ac:dyDescent="0.25">
      <c r="E608" s="13">
        <v>606</v>
      </c>
      <c r="F608" s="12">
        <v>160</v>
      </c>
      <c r="G608" s="12" t="b">
        <v>0</v>
      </c>
    </row>
    <row r="609" spans="5:7" x14ac:dyDescent="0.25">
      <c r="E609" s="13">
        <v>607</v>
      </c>
      <c r="F609" s="12">
        <v>2230</v>
      </c>
      <c r="G609" s="12" t="b">
        <v>0</v>
      </c>
    </row>
    <row r="610" spans="5:7" x14ac:dyDescent="0.25">
      <c r="E610" s="13">
        <v>608</v>
      </c>
      <c r="F610" s="12">
        <v>316</v>
      </c>
      <c r="G610" s="12" t="b">
        <v>0</v>
      </c>
    </row>
    <row r="611" spans="5:7" x14ac:dyDescent="0.25">
      <c r="E611" s="13">
        <v>609</v>
      </c>
      <c r="F611" s="12">
        <v>117</v>
      </c>
      <c r="G611" s="12" t="b">
        <v>0</v>
      </c>
    </row>
    <row r="612" spans="5:7" x14ac:dyDescent="0.25">
      <c r="E612" s="13">
        <v>610</v>
      </c>
      <c r="F612" s="12">
        <v>6406</v>
      </c>
      <c r="G612" s="12" t="b">
        <v>0</v>
      </c>
    </row>
    <row r="613" spans="5:7" x14ac:dyDescent="0.25">
      <c r="E613" s="13">
        <v>611</v>
      </c>
      <c r="F613" s="12" t="b">
        <v>0</v>
      </c>
      <c r="G613" s="12" t="b">
        <v>0</v>
      </c>
    </row>
    <row r="614" spans="5:7" x14ac:dyDescent="0.25">
      <c r="E614" s="13">
        <v>612</v>
      </c>
      <c r="F614" s="12">
        <v>192</v>
      </c>
      <c r="G614" s="12" t="b">
        <v>0</v>
      </c>
    </row>
    <row r="615" spans="5:7" x14ac:dyDescent="0.25">
      <c r="E615" s="13">
        <v>613</v>
      </c>
      <c r="F615" s="12">
        <v>26</v>
      </c>
      <c r="G615" s="12" t="b">
        <v>0</v>
      </c>
    </row>
    <row r="616" spans="5:7" x14ac:dyDescent="0.25">
      <c r="E616" s="13">
        <v>614</v>
      </c>
      <c r="F616" s="12">
        <v>723</v>
      </c>
      <c r="G616" s="12" t="b">
        <v>0</v>
      </c>
    </row>
    <row r="617" spans="5:7" x14ac:dyDescent="0.25">
      <c r="E617" s="13">
        <v>615</v>
      </c>
      <c r="F617" s="12">
        <v>170</v>
      </c>
      <c r="G617" s="12" t="b">
        <v>0</v>
      </c>
    </row>
    <row r="618" spans="5:7" x14ac:dyDescent="0.25">
      <c r="E618" s="13">
        <v>616</v>
      </c>
      <c r="F618" s="12">
        <v>238</v>
      </c>
      <c r="G618" s="12" t="b">
        <v>0</v>
      </c>
    </row>
    <row r="619" spans="5:7" x14ac:dyDescent="0.25">
      <c r="E619" s="13">
        <v>617</v>
      </c>
      <c r="F619" s="12">
        <v>55</v>
      </c>
      <c r="G619" s="12" t="b">
        <v>0</v>
      </c>
    </row>
    <row r="620" spans="5:7" x14ac:dyDescent="0.25">
      <c r="E620" s="13">
        <v>618</v>
      </c>
      <c r="F620" s="12" t="b">
        <v>0</v>
      </c>
      <c r="G620" s="12">
        <v>1198</v>
      </c>
    </row>
    <row r="621" spans="5:7" x14ac:dyDescent="0.25">
      <c r="E621" s="13">
        <v>619</v>
      </c>
      <c r="F621" s="12" t="b">
        <v>0</v>
      </c>
      <c r="G621" s="12">
        <v>648</v>
      </c>
    </row>
    <row r="622" spans="5:7" x14ac:dyDescent="0.25">
      <c r="E622" s="13">
        <v>620</v>
      </c>
      <c r="F622" s="12">
        <v>128</v>
      </c>
      <c r="G622" s="12" t="b">
        <v>0</v>
      </c>
    </row>
    <row r="623" spans="5:7" x14ac:dyDescent="0.25">
      <c r="E623" s="13">
        <v>621</v>
      </c>
      <c r="F623" s="12">
        <v>2144</v>
      </c>
      <c r="G623" s="12" t="b">
        <v>0</v>
      </c>
    </row>
    <row r="624" spans="5:7" x14ac:dyDescent="0.25">
      <c r="E624" s="13">
        <v>622</v>
      </c>
      <c r="F624" s="12" t="b">
        <v>0</v>
      </c>
      <c r="G624" s="12">
        <v>64</v>
      </c>
    </row>
    <row r="625" spans="5:7" x14ac:dyDescent="0.25">
      <c r="E625" s="13">
        <v>623</v>
      </c>
      <c r="F625" s="12">
        <v>2693</v>
      </c>
      <c r="G625" s="12" t="b">
        <v>0</v>
      </c>
    </row>
    <row r="626" spans="5:7" x14ac:dyDescent="0.25">
      <c r="E626" s="13">
        <v>624</v>
      </c>
      <c r="F626" s="12">
        <v>432</v>
      </c>
      <c r="G626" s="12" t="b">
        <v>0</v>
      </c>
    </row>
    <row r="627" spans="5:7" x14ac:dyDescent="0.25">
      <c r="E627" s="13">
        <v>625</v>
      </c>
      <c r="F627" s="12" t="b">
        <v>0</v>
      </c>
      <c r="G627" s="12">
        <v>62</v>
      </c>
    </row>
    <row r="628" spans="5:7" x14ac:dyDescent="0.25">
      <c r="E628" s="13">
        <v>626</v>
      </c>
      <c r="F628" s="12">
        <v>189</v>
      </c>
      <c r="G628" s="12" t="b">
        <v>0</v>
      </c>
    </row>
    <row r="629" spans="5:7" x14ac:dyDescent="0.25">
      <c r="E629" s="13">
        <v>627</v>
      </c>
      <c r="F629" s="12">
        <v>154</v>
      </c>
      <c r="G629" s="12" t="b">
        <v>0</v>
      </c>
    </row>
    <row r="630" spans="5:7" x14ac:dyDescent="0.25">
      <c r="E630" s="13">
        <v>628</v>
      </c>
      <c r="F630" s="12">
        <v>96</v>
      </c>
      <c r="G630" s="12" t="b">
        <v>0</v>
      </c>
    </row>
    <row r="631" spans="5:7" x14ac:dyDescent="0.25">
      <c r="E631" s="13">
        <v>629</v>
      </c>
      <c r="F631" s="12" t="b">
        <v>0</v>
      </c>
      <c r="G631" s="12">
        <v>750</v>
      </c>
    </row>
    <row r="632" spans="5:7" x14ac:dyDescent="0.25">
      <c r="E632" s="13">
        <v>630</v>
      </c>
      <c r="F632" s="12" t="b">
        <v>0</v>
      </c>
      <c r="G632" s="12" t="b">
        <v>0</v>
      </c>
    </row>
    <row r="633" spans="5:7" x14ac:dyDescent="0.25">
      <c r="E633" s="13">
        <v>631</v>
      </c>
      <c r="F633" s="12">
        <v>3063</v>
      </c>
      <c r="G633" s="12" t="b">
        <v>0</v>
      </c>
    </row>
    <row r="634" spans="5:7" x14ac:dyDescent="0.25">
      <c r="E634" s="13">
        <v>632</v>
      </c>
      <c r="F634" s="12" t="b">
        <v>0</v>
      </c>
      <c r="G634" s="12" t="b">
        <v>0</v>
      </c>
    </row>
    <row r="635" spans="5:7" x14ac:dyDescent="0.25">
      <c r="E635" s="13">
        <v>633</v>
      </c>
      <c r="F635" s="12" t="b">
        <v>0</v>
      </c>
      <c r="G635" s="12">
        <v>105</v>
      </c>
    </row>
    <row r="636" spans="5:7" x14ac:dyDescent="0.25">
      <c r="E636" s="13">
        <v>634</v>
      </c>
      <c r="F636" s="12" t="b">
        <v>0</v>
      </c>
      <c r="G636" s="12" t="b">
        <v>0</v>
      </c>
    </row>
    <row r="637" spans="5:7" x14ac:dyDescent="0.25">
      <c r="E637" s="13">
        <v>635</v>
      </c>
      <c r="F637" s="12">
        <v>2266</v>
      </c>
      <c r="G637" s="12" t="b">
        <v>0</v>
      </c>
    </row>
    <row r="638" spans="5:7" x14ac:dyDescent="0.25">
      <c r="E638" s="13">
        <v>636</v>
      </c>
      <c r="F638" s="12" t="b">
        <v>0</v>
      </c>
      <c r="G638" s="12">
        <v>2604</v>
      </c>
    </row>
    <row r="639" spans="5:7" x14ac:dyDescent="0.25">
      <c r="E639" s="13">
        <v>637</v>
      </c>
      <c r="F639" s="12" t="b">
        <v>0</v>
      </c>
      <c r="G639" s="12">
        <v>65</v>
      </c>
    </row>
    <row r="640" spans="5:7" x14ac:dyDescent="0.25">
      <c r="E640" s="13">
        <v>638</v>
      </c>
      <c r="F640" s="12" t="b">
        <v>0</v>
      </c>
      <c r="G640" s="12">
        <v>94</v>
      </c>
    </row>
    <row r="641" spans="5:7" x14ac:dyDescent="0.25">
      <c r="E641" s="13">
        <v>639</v>
      </c>
      <c r="F641" s="12" t="b">
        <v>0</v>
      </c>
      <c r="G641" s="12" t="b">
        <v>0</v>
      </c>
    </row>
    <row r="642" spans="5:7" x14ac:dyDescent="0.25">
      <c r="E642" s="13">
        <v>640</v>
      </c>
      <c r="F642" s="12" t="b">
        <v>0</v>
      </c>
      <c r="G642" s="12">
        <v>257</v>
      </c>
    </row>
    <row r="643" spans="5:7" x14ac:dyDescent="0.25">
      <c r="E643" s="13">
        <v>641</v>
      </c>
      <c r="F643" s="12">
        <v>194</v>
      </c>
      <c r="G643" s="12" t="b">
        <v>0</v>
      </c>
    </row>
    <row r="644" spans="5:7" x14ac:dyDescent="0.25">
      <c r="E644" s="13">
        <v>642</v>
      </c>
      <c r="F644" s="12">
        <v>129</v>
      </c>
      <c r="G644" s="12" t="b">
        <v>0</v>
      </c>
    </row>
    <row r="645" spans="5:7" x14ac:dyDescent="0.25">
      <c r="E645" s="13">
        <v>643</v>
      </c>
      <c r="F645" s="12">
        <v>375</v>
      </c>
      <c r="G645" s="12" t="b">
        <v>0</v>
      </c>
    </row>
    <row r="646" spans="5:7" x14ac:dyDescent="0.25">
      <c r="E646" s="13">
        <v>644</v>
      </c>
      <c r="F646" s="12" t="b">
        <v>0</v>
      </c>
      <c r="G646" s="12">
        <v>2928</v>
      </c>
    </row>
    <row r="647" spans="5:7" x14ac:dyDescent="0.25">
      <c r="E647" s="13">
        <v>645</v>
      </c>
      <c r="F647" s="12" t="b">
        <v>0</v>
      </c>
      <c r="G647" s="12">
        <v>4697</v>
      </c>
    </row>
    <row r="648" spans="5:7" x14ac:dyDescent="0.25">
      <c r="E648" s="13">
        <v>646</v>
      </c>
      <c r="F648" s="12" t="b">
        <v>0</v>
      </c>
      <c r="G648" s="12">
        <v>2915</v>
      </c>
    </row>
    <row r="649" spans="5:7" x14ac:dyDescent="0.25">
      <c r="E649" s="13">
        <v>647</v>
      </c>
      <c r="F649" s="12" t="b">
        <v>0</v>
      </c>
      <c r="G649" s="12">
        <v>18</v>
      </c>
    </row>
    <row r="650" spans="5:7" x14ac:dyDescent="0.25">
      <c r="E650" s="13">
        <v>648</v>
      </c>
      <c r="F650" s="12" t="b">
        <v>0</v>
      </c>
      <c r="G650" s="12" t="b">
        <v>0</v>
      </c>
    </row>
    <row r="651" spans="5:7" x14ac:dyDescent="0.25">
      <c r="E651" s="13">
        <v>649</v>
      </c>
      <c r="F651" s="12" t="b">
        <v>0</v>
      </c>
      <c r="G651" s="12">
        <v>602</v>
      </c>
    </row>
    <row r="652" spans="5:7" x14ac:dyDescent="0.25">
      <c r="E652" s="13">
        <v>650</v>
      </c>
      <c r="F652" s="12" t="b">
        <v>0</v>
      </c>
      <c r="G652" s="12">
        <v>1</v>
      </c>
    </row>
    <row r="653" spans="5:7" x14ac:dyDescent="0.25">
      <c r="E653" s="13">
        <v>651</v>
      </c>
      <c r="F653" s="12" t="b">
        <v>0</v>
      </c>
      <c r="G653" s="12">
        <v>3868</v>
      </c>
    </row>
    <row r="654" spans="5:7" x14ac:dyDescent="0.25">
      <c r="E654" s="13">
        <v>652</v>
      </c>
      <c r="F654" s="12">
        <v>409</v>
      </c>
      <c r="G654" s="12" t="b">
        <v>0</v>
      </c>
    </row>
    <row r="655" spans="5:7" x14ac:dyDescent="0.25">
      <c r="E655" s="13">
        <v>653</v>
      </c>
      <c r="F655" s="12">
        <v>234</v>
      </c>
      <c r="G655" s="12" t="b">
        <v>0</v>
      </c>
    </row>
    <row r="656" spans="5:7" x14ac:dyDescent="0.25">
      <c r="E656" s="13">
        <v>654</v>
      </c>
      <c r="F656" s="12">
        <v>3016</v>
      </c>
      <c r="G656" s="12" t="b">
        <v>0</v>
      </c>
    </row>
    <row r="657" spans="5:7" x14ac:dyDescent="0.25">
      <c r="E657" s="13">
        <v>655</v>
      </c>
      <c r="F657" s="12">
        <v>264</v>
      </c>
      <c r="G657" s="12" t="b">
        <v>0</v>
      </c>
    </row>
    <row r="658" spans="5:7" x14ac:dyDescent="0.25">
      <c r="E658" s="13">
        <v>656</v>
      </c>
      <c r="F658" s="12" t="b">
        <v>0</v>
      </c>
      <c r="G658" s="12">
        <v>504</v>
      </c>
    </row>
    <row r="659" spans="5:7" x14ac:dyDescent="0.25">
      <c r="E659" s="13">
        <v>657</v>
      </c>
      <c r="F659" s="12" t="b">
        <v>0</v>
      </c>
      <c r="G659" s="12">
        <v>14</v>
      </c>
    </row>
    <row r="660" spans="5:7" x14ac:dyDescent="0.25">
      <c r="E660" s="13">
        <v>658</v>
      </c>
      <c r="F660" s="12" t="b">
        <v>0</v>
      </c>
      <c r="G660" s="12" t="b">
        <v>0</v>
      </c>
    </row>
    <row r="661" spans="5:7" x14ac:dyDescent="0.25">
      <c r="E661" s="13">
        <v>659</v>
      </c>
      <c r="F661" s="12" t="b">
        <v>0</v>
      </c>
      <c r="G661" s="12">
        <v>750</v>
      </c>
    </row>
    <row r="662" spans="5:7" x14ac:dyDescent="0.25">
      <c r="E662" s="13">
        <v>660</v>
      </c>
      <c r="F662" s="12" t="b">
        <v>0</v>
      </c>
      <c r="G662" s="12">
        <v>77</v>
      </c>
    </row>
    <row r="663" spans="5:7" x14ac:dyDescent="0.25">
      <c r="E663" s="13">
        <v>661</v>
      </c>
      <c r="F663" s="12" t="b">
        <v>0</v>
      </c>
      <c r="G663" s="12">
        <v>752</v>
      </c>
    </row>
    <row r="664" spans="5:7" x14ac:dyDescent="0.25">
      <c r="E664" s="13">
        <v>662</v>
      </c>
      <c r="F664" s="12" t="b">
        <v>0</v>
      </c>
      <c r="G664" s="12">
        <v>131</v>
      </c>
    </row>
    <row r="665" spans="5:7" x14ac:dyDescent="0.25">
      <c r="E665" s="13">
        <v>663</v>
      </c>
      <c r="F665" s="12" t="b">
        <v>0</v>
      </c>
      <c r="G665" s="12">
        <v>87</v>
      </c>
    </row>
    <row r="666" spans="5:7" x14ac:dyDescent="0.25">
      <c r="E666" s="13">
        <v>664</v>
      </c>
      <c r="F666" s="12" t="b">
        <v>0</v>
      </c>
      <c r="G666" s="12">
        <v>1063</v>
      </c>
    </row>
    <row r="667" spans="5:7" x14ac:dyDescent="0.25">
      <c r="E667" s="13">
        <v>665</v>
      </c>
      <c r="F667" s="12">
        <v>272</v>
      </c>
      <c r="G667" s="12" t="b">
        <v>0</v>
      </c>
    </row>
    <row r="668" spans="5:7" x14ac:dyDescent="0.25">
      <c r="E668" s="13">
        <v>666</v>
      </c>
      <c r="F668" s="12" t="b">
        <v>0</v>
      </c>
      <c r="G668" s="12" t="b">
        <v>0</v>
      </c>
    </row>
    <row r="669" spans="5:7" x14ac:dyDescent="0.25">
      <c r="E669" s="13">
        <v>667</v>
      </c>
      <c r="F669" s="12">
        <v>419</v>
      </c>
      <c r="G669" s="12" t="b">
        <v>0</v>
      </c>
    </row>
    <row r="670" spans="5:7" x14ac:dyDescent="0.25">
      <c r="E670" s="13">
        <v>668</v>
      </c>
      <c r="F670" s="12" t="b">
        <v>0</v>
      </c>
      <c r="G670" s="12">
        <v>76</v>
      </c>
    </row>
    <row r="671" spans="5:7" x14ac:dyDescent="0.25">
      <c r="E671" s="13">
        <v>669</v>
      </c>
      <c r="F671" s="12">
        <v>1621</v>
      </c>
      <c r="G671" s="12" t="b">
        <v>0</v>
      </c>
    </row>
    <row r="672" spans="5:7" x14ac:dyDescent="0.25">
      <c r="E672" s="13">
        <v>670</v>
      </c>
      <c r="F672" s="12">
        <v>1101</v>
      </c>
      <c r="G672" s="12" t="b">
        <v>0</v>
      </c>
    </row>
    <row r="673" spans="5:7" x14ac:dyDescent="0.25">
      <c r="E673" s="13">
        <v>671</v>
      </c>
      <c r="F673" s="12">
        <v>1073</v>
      </c>
      <c r="G673" s="12" t="b">
        <v>0</v>
      </c>
    </row>
    <row r="674" spans="5:7" x14ac:dyDescent="0.25">
      <c r="E674" s="13">
        <v>672</v>
      </c>
      <c r="F674" s="12" t="b">
        <v>0</v>
      </c>
      <c r="G674" s="12">
        <v>4428</v>
      </c>
    </row>
    <row r="675" spans="5:7" x14ac:dyDescent="0.25">
      <c r="E675" s="13">
        <v>673</v>
      </c>
      <c r="F675" s="12" t="b">
        <v>0</v>
      </c>
      <c r="G675" s="12">
        <v>58</v>
      </c>
    </row>
    <row r="676" spans="5:7" x14ac:dyDescent="0.25">
      <c r="E676" s="13">
        <v>674</v>
      </c>
      <c r="F676" s="12" t="b">
        <v>0</v>
      </c>
      <c r="G676" s="12" t="b">
        <v>0</v>
      </c>
    </row>
    <row r="677" spans="5:7" x14ac:dyDescent="0.25">
      <c r="E677" s="13">
        <v>675</v>
      </c>
      <c r="F677" s="12">
        <v>331</v>
      </c>
      <c r="G677" s="12" t="b">
        <v>0</v>
      </c>
    </row>
    <row r="678" spans="5:7" x14ac:dyDescent="0.25">
      <c r="E678" s="13">
        <v>676</v>
      </c>
      <c r="F678" s="12">
        <v>1170</v>
      </c>
      <c r="G678" s="12" t="b">
        <v>0</v>
      </c>
    </row>
    <row r="679" spans="5:7" x14ac:dyDescent="0.25">
      <c r="E679" s="13">
        <v>677</v>
      </c>
      <c r="F679" s="12" t="b">
        <v>0</v>
      </c>
      <c r="G679" s="12">
        <v>111</v>
      </c>
    </row>
    <row r="680" spans="5:7" x14ac:dyDescent="0.25">
      <c r="E680" s="13">
        <v>678</v>
      </c>
      <c r="F680" s="12" t="b">
        <v>0</v>
      </c>
      <c r="G680" s="12" t="b">
        <v>0</v>
      </c>
    </row>
    <row r="681" spans="5:7" x14ac:dyDescent="0.25">
      <c r="E681" s="13">
        <v>679</v>
      </c>
      <c r="F681" s="12">
        <v>363</v>
      </c>
      <c r="G681" s="12" t="b">
        <v>0</v>
      </c>
    </row>
    <row r="682" spans="5:7" x14ac:dyDescent="0.25">
      <c r="E682" s="13">
        <v>680</v>
      </c>
      <c r="F682" s="12" t="b">
        <v>0</v>
      </c>
      <c r="G682" s="12">
        <v>2955</v>
      </c>
    </row>
    <row r="683" spans="5:7" x14ac:dyDescent="0.25">
      <c r="E683" s="13">
        <v>681</v>
      </c>
      <c r="F683" s="12" t="b">
        <v>0</v>
      </c>
      <c r="G683" s="12">
        <v>1657</v>
      </c>
    </row>
    <row r="684" spans="5:7" x14ac:dyDescent="0.25">
      <c r="E684" s="13">
        <v>682</v>
      </c>
      <c r="F684" s="12">
        <v>103</v>
      </c>
      <c r="G684" s="12" t="b">
        <v>0</v>
      </c>
    </row>
    <row r="685" spans="5:7" x14ac:dyDescent="0.25">
      <c r="E685" s="13">
        <v>683</v>
      </c>
      <c r="F685" s="12">
        <v>147</v>
      </c>
      <c r="G685" s="12" t="b">
        <v>0</v>
      </c>
    </row>
    <row r="686" spans="5:7" x14ac:dyDescent="0.25">
      <c r="E686" s="13">
        <v>684</v>
      </c>
      <c r="F686" s="12">
        <v>110</v>
      </c>
      <c r="G686" s="12" t="b">
        <v>0</v>
      </c>
    </row>
    <row r="687" spans="5:7" x14ac:dyDescent="0.25">
      <c r="E687" s="13">
        <v>685</v>
      </c>
      <c r="F687" s="12" t="b">
        <v>0</v>
      </c>
      <c r="G687" s="12">
        <v>926</v>
      </c>
    </row>
    <row r="688" spans="5:7" x14ac:dyDescent="0.25">
      <c r="E688" s="13">
        <v>686</v>
      </c>
      <c r="F688" s="12">
        <v>134</v>
      </c>
      <c r="G688" s="12" t="b">
        <v>0</v>
      </c>
    </row>
    <row r="689" spans="5:7" x14ac:dyDescent="0.25">
      <c r="E689" s="13">
        <v>687</v>
      </c>
      <c r="F689" s="12">
        <v>269</v>
      </c>
      <c r="G689" s="12" t="b">
        <v>0</v>
      </c>
    </row>
    <row r="690" spans="5:7" x14ac:dyDescent="0.25">
      <c r="E690" s="13">
        <v>688</v>
      </c>
      <c r="F690" s="12">
        <v>175</v>
      </c>
      <c r="G690" s="12" t="b">
        <v>0</v>
      </c>
    </row>
    <row r="691" spans="5:7" x14ac:dyDescent="0.25">
      <c r="E691" s="13">
        <v>689</v>
      </c>
      <c r="F691" s="12">
        <v>69</v>
      </c>
      <c r="G691" s="12" t="b">
        <v>0</v>
      </c>
    </row>
    <row r="692" spans="5:7" x14ac:dyDescent="0.25">
      <c r="E692" s="13">
        <v>690</v>
      </c>
      <c r="F692" s="12">
        <v>190</v>
      </c>
      <c r="G692" s="12" t="b">
        <v>0</v>
      </c>
    </row>
    <row r="693" spans="5:7" x14ac:dyDescent="0.25">
      <c r="E693" s="13">
        <v>691</v>
      </c>
      <c r="F693" s="12">
        <v>237</v>
      </c>
      <c r="G693" s="12" t="b">
        <v>0</v>
      </c>
    </row>
    <row r="694" spans="5:7" x14ac:dyDescent="0.25">
      <c r="E694" s="13">
        <v>692</v>
      </c>
      <c r="F694" s="12" t="b">
        <v>0</v>
      </c>
      <c r="G694" s="12">
        <v>77</v>
      </c>
    </row>
    <row r="695" spans="5:7" x14ac:dyDescent="0.25">
      <c r="E695" s="13">
        <v>693</v>
      </c>
      <c r="F695" s="12" t="b">
        <v>0</v>
      </c>
      <c r="G695" s="12">
        <v>1748</v>
      </c>
    </row>
    <row r="696" spans="5:7" x14ac:dyDescent="0.25">
      <c r="E696" s="13">
        <v>694</v>
      </c>
      <c r="F696" s="12" t="b">
        <v>0</v>
      </c>
      <c r="G696" s="12">
        <v>79</v>
      </c>
    </row>
    <row r="697" spans="5:7" x14ac:dyDescent="0.25">
      <c r="E697" s="13">
        <v>695</v>
      </c>
      <c r="F697" s="12">
        <v>196</v>
      </c>
      <c r="G697" s="12" t="b">
        <v>0</v>
      </c>
    </row>
    <row r="698" spans="5:7" x14ac:dyDescent="0.25">
      <c r="E698" s="13">
        <v>696</v>
      </c>
      <c r="F698" s="12" t="b">
        <v>0</v>
      </c>
      <c r="G698" s="12">
        <v>889</v>
      </c>
    </row>
    <row r="699" spans="5:7" x14ac:dyDescent="0.25">
      <c r="E699" s="13">
        <v>697</v>
      </c>
      <c r="F699" s="12">
        <v>7295</v>
      </c>
      <c r="G699" s="12" t="b">
        <v>0</v>
      </c>
    </row>
    <row r="700" spans="5:7" x14ac:dyDescent="0.25">
      <c r="E700" s="13">
        <v>698</v>
      </c>
      <c r="F700" s="12">
        <v>2893</v>
      </c>
      <c r="G700" s="12" t="b">
        <v>0</v>
      </c>
    </row>
    <row r="701" spans="5:7" x14ac:dyDescent="0.25">
      <c r="E701" s="13">
        <v>699</v>
      </c>
      <c r="F701" s="12" t="b">
        <v>0</v>
      </c>
      <c r="G701" s="12">
        <v>56</v>
      </c>
    </row>
    <row r="702" spans="5:7" x14ac:dyDescent="0.25">
      <c r="E702" s="13">
        <v>700</v>
      </c>
      <c r="F702" s="12" t="b">
        <v>0</v>
      </c>
      <c r="G702" s="12">
        <v>1</v>
      </c>
    </row>
    <row r="703" spans="5:7" x14ac:dyDescent="0.25">
      <c r="E703" s="13">
        <v>701</v>
      </c>
      <c r="F703" s="12">
        <v>820</v>
      </c>
      <c r="G703" s="12" t="b">
        <v>0</v>
      </c>
    </row>
    <row r="704" spans="5:7" x14ac:dyDescent="0.25">
      <c r="E704" s="13">
        <v>702</v>
      </c>
      <c r="F704" s="12" t="b">
        <v>0</v>
      </c>
      <c r="G704" s="12">
        <v>83</v>
      </c>
    </row>
    <row r="705" spans="5:7" x14ac:dyDescent="0.25">
      <c r="E705" s="13">
        <v>703</v>
      </c>
      <c r="F705" s="12">
        <v>2038</v>
      </c>
      <c r="G705" s="12" t="b">
        <v>0</v>
      </c>
    </row>
    <row r="706" spans="5:7" x14ac:dyDescent="0.25">
      <c r="E706" s="13">
        <v>704</v>
      </c>
      <c r="F706" s="12">
        <v>116</v>
      </c>
      <c r="G706" s="12" t="b">
        <v>0</v>
      </c>
    </row>
    <row r="707" spans="5:7" x14ac:dyDescent="0.25">
      <c r="E707" s="13">
        <v>705</v>
      </c>
      <c r="F707" s="12" t="b">
        <v>0</v>
      </c>
      <c r="G707" s="12">
        <v>2025</v>
      </c>
    </row>
    <row r="708" spans="5:7" x14ac:dyDescent="0.25">
      <c r="E708" s="13">
        <v>706</v>
      </c>
      <c r="F708" s="12">
        <v>1345</v>
      </c>
      <c r="G708" s="12" t="b">
        <v>0</v>
      </c>
    </row>
    <row r="709" spans="5:7" x14ac:dyDescent="0.25">
      <c r="E709" s="13">
        <v>707</v>
      </c>
      <c r="F709" s="12">
        <v>168</v>
      </c>
      <c r="G709" s="12" t="b">
        <v>0</v>
      </c>
    </row>
    <row r="710" spans="5:7" x14ac:dyDescent="0.25">
      <c r="E710" s="13">
        <v>708</v>
      </c>
      <c r="F710" s="12">
        <v>137</v>
      </c>
      <c r="G710" s="12" t="b">
        <v>0</v>
      </c>
    </row>
    <row r="711" spans="5:7" x14ac:dyDescent="0.25">
      <c r="E711" s="13">
        <v>709</v>
      </c>
      <c r="F711" s="12">
        <v>186</v>
      </c>
      <c r="G711" s="12" t="b">
        <v>0</v>
      </c>
    </row>
    <row r="712" spans="5:7" x14ac:dyDescent="0.25">
      <c r="E712" s="13">
        <v>710</v>
      </c>
      <c r="F712" s="12">
        <v>125</v>
      </c>
      <c r="G712" s="12" t="b">
        <v>0</v>
      </c>
    </row>
    <row r="713" spans="5:7" x14ac:dyDescent="0.25">
      <c r="E713" s="13">
        <v>711</v>
      </c>
      <c r="F713" s="12" t="b">
        <v>0</v>
      </c>
      <c r="G713" s="12">
        <v>14</v>
      </c>
    </row>
    <row r="714" spans="5:7" x14ac:dyDescent="0.25">
      <c r="E714" s="13">
        <v>712</v>
      </c>
      <c r="F714" s="12">
        <v>202</v>
      </c>
      <c r="G714" s="12" t="b">
        <v>0</v>
      </c>
    </row>
    <row r="715" spans="5:7" x14ac:dyDescent="0.25">
      <c r="E715" s="13">
        <v>713</v>
      </c>
      <c r="F715" s="12">
        <v>103</v>
      </c>
      <c r="G715" s="12" t="b">
        <v>0</v>
      </c>
    </row>
    <row r="716" spans="5:7" x14ac:dyDescent="0.25">
      <c r="E716" s="13">
        <v>714</v>
      </c>
      <c r="F716" s="12">
        <v>1785</v>
      </c>
      <c r="G716" s="12" t="b">
        <v>0</v>
      </c>
    </row>
    <row r="717" spans="5:7" x14ac:dyDescent="0.25">
      <c r="E717" s="13">
        <v>715</v>
      </c>
      <c r="F717" s="12" t="b">
        <v>0</v>
      </c>
      <c r="G717" s="12">
        <v>656</v>
      </c>
    </row>
    <row r="718" spans="5:7" x14ac:dyDescent="0.25">
      <c r="E718" s="13">
        <v>716</v>
      </c>
      <c r="F718" s="12">
        <v>157</v>
      </c>
      <c r="G718" s="12" t="b">
        <v>0</v>
      </c>
    </row>
    <row r="719" spans="5:7" x14ac:dyDescent="0.25">
      <c r="E719" s="13">
        <v>717</v>
      </c>
      <c r="F719" s="12">
        <v>555</v>
      </c>
      <c r="G719" s="12" t="b">
        <v>0</v>
      </c>
    </row>
    <row r="720" spans="5:7" x14ac:dyDescent="0.25">
      <c r="E720" s="13">
        <v>718</v>
      </c>
      <c r="F720" s="12">
        <v>297</v>
      </c>
      <c r="G720" s="12" t="b">
        <v>0</v>
      </c>
    </row>
    <row r="721" spans="5:7" x14ac:dyDescent="0.25">
      <c r="E721" s="13">
        <v>719</v>
      </c>
      <c r="F721" s="12">
        <v>123</v>
      </c>
      <c r="G721" s="12" t="b">
        <v>0</v>
      </c>
    </row>
    <row r="722" spans="5:7" x14ac:dyDescent="0.25">
      <c r="E722" s="13">
        <v>720</v>
      </c>
      <c r="F722" s="12" t="b">
        <v>0</v>
      </c>
      <c r="G722" s="12" t="b">
        <v>0</v>
      </c>
    </row>
    <row r="723" spans="5:7" x14ac:dyDescent="0.25">
      <c r="E723" s="13">
        <v>721</v>
      </c>
      <c r="F723" s="12" t="b">
        <v>0</v>
      </c>
      <c r="G723" s="12" t="b">
        <v>0</v>
      </c>
    </row>
    <row r="724" spans="5:7" x14ac:dyDescent="0.25">
      <c r="E724" s="13">
        <v>722</v>
      </c>
      <c r="F724" s="12">
        <v>3036</v>
      </c>
      <c r="G724" s="12" t="b">
        <v>0</v>
      </c>
    </row>
    <row r="725" spans="5:7" x14ac:dyDescent="0.25">
      <c r="E725" s="13">
        <v>723</v>
      </c>
      <c r="F725" s="12">
        <v>144</v>
      </c>
      <c r="G725" s="12" t="b">
        <v>0</v>
      </c>
    </row>
    <row r="726" spans="5:7" x14ac:dyDescent="0.25">
      <c r="E726" s="13">
        <v>724</v>
      </c>
      <c r="F726" s="12">
        <v>121</v>
      </c>
      <c r="G726" s="12" t="b">
        <v>0</v>
      </c>
    </row>
    <row r="727" spans="5:7" x14ac:dyDescent="0.25">
      <c r="E727" s="13">
        <v>725</v>
      </c>
      <c r="F727" s="12" t="b">
        <v>0</v>
      </c>
      <c r="G727" s="12">
        <v>1596</v>
      </c>
    </row>
    <row r="728" spans="5:7" x14ac:dyDescent="0.25">
      <c r="E728" s="13">
        <v>726</v>
      </c>
      <c r="F728" s="12" t="b">
        <v>0</v>
      </c>
      <c r="G728" s="12" t="b">
        <v>0</v>
      </c>
    </row>
    <row r="729" spans="5:7" x14ac:dyDescent="0.25">
      <c r="E729" s="13">
        <v>727</v>
      </c>
      <c r="F729" s="12">
        <v>181</v>
      </c>
      <c r="G729" s="12" t="b">
        <v>0</v>
      </c>
    </row>
    <row r="730" spans="5:7" x14ac:dyDescent="0.25">
      <c r="E730" s="13">
        <v>728</v>
      </c>
      <c r="F730" s="12" t="b">
        <v>0</v>
      </c>
      <c r="G730" s="12">
        <v>10</v>
      </c>
    </row>
    <row r="731" spans="5:7" x14ac:dyDescent="0.25">
      <c r="E731" s="13">
        <v>729</v>
      </c>
      <c r="F731" s="12">
        <v>122</v>
      </c>
      <c r="G731" s="12" t="b">
        <v>0</v>
      </c>
    </row>
    <row r="732" spans="5:7" x14ac:dyDescent="0.25">
      <c r="E732" s="13">
        <v>730</v>
      </c>
      <c r="F732" s="12">
        <v>1071</v>
      </c>
      <c r="G732" s="12" t="b">
        <v>0</v>
      </c>
    </row>
    <row r="733" spans="5:7" x14ac:dyDescent="0.25">
      <c r="E733" s="13">
        <v>731</v>
      </c>
      <c r="F733" s="12" t="b">
        <v>0</v>
      </c>
      <c r="G733" s="12" t="b">
        <v>0</v>
      </c>
    </row>
    <row r="734" spans="5:7" x14ac:dyDescent="0.25">
      <c r="E734" s="13">
        <v>732</v>
      </c>
      <c r="F734" s="12" t="b">
        <v>0</v>
      </c>
      <c r="G734" s="12">
        <v>1121</v>
      </c>
    </row>
    <row r="735" spans="5:7" x14ac:dyDescent="0.25">
      <c r="E735" s="13">
        <v>733</v>
      </c>
      <c r="F735" s="12">
        <v>980</v>
      </c>
      <c r="G735" s="12" t="b">
        <v>0</v>
      </c>
    </row>
    <row r="736" spans="5:7" x14ac:dyDescent="0.25">
      <c r="E736" s="13">
        <v>734</v>
      </c>
      <c r="F736" s="12">
        <v>536</v>
      </c>
      <c r="G736" s="12" t="b">
        <v>0</v>
      </c>
    </row>
    <row r="737" spans="5:7" x14ac:dyDescent="0.25">
      <c r="E737" s="13">
        <v>735</v>
      </c>
      <c r="F737" s="12">
        <v>1991</v>
      </c>
      <c r="G737" s="12" t="b">
        <v>0</v>
      </c>
    </row>
    <row r="738" spans="5:7" x14ac:dyDescent="0.25">
      <c r="E738" s="13">
        <v>736</v>
      </c>
      <c r="F738" s="12" t="b">
        <v>0</v>
      </c>
      <c r="G738" s="12" t="b">
        <v>0</v>
      </c>
    </row>
    <row r="739" spans="5:7" x14ac:dyDescent="0.25">
      <c r="E739" s="13">
        <v>737</v>
      </c>
      <c r="F739" s="12">
        <v>180</v>
      </c>
      <c r="G739" s="12" t="b">
        <v>0</v>
      </c>
    </row>
    <row r="740" spans="5:7" x14ac:dyDescent="0.25">
      <c r="E740" s="13">
        <v>738</v>
      </c>
      <c r="F740" s="12" t="b">
        <v>0</v>
      </c>
      <c r="G740" s="12">
        <v>15</v>
      </c>
    </row>
    <row r="741" spans="5:7" x14ac:dyDescent="0.25">
      <c r="E741" s="13">
        <v>739</v>
      </c>
      <c r="F741" s="12" t="b">
        <v>0</v>
      </c>
      <c r="G741" s="12">
        <v>191</v>
      </c>
    </row>
    <row r="742" spans="5:7" x14ac:dyDescent="0.25">
      <c r="E742" s="13">
        <v>740</v>
      </c>
      <c r="F742" s="12" t="b">
        <v>0</v>
      </c>
      <c r="G742" s="12">
        <v>16</v>
      </c>
    </row>
    <row r="743" spans="5:7" x14ac:dyDescent="0.25">
      <c r="E743" s="13">
        <v>741</v>
      </c>
      <c r="F743" s="12">
        <v>130</v>
      </c>
      <c r="G743" s="12" t="b">
        <v>0</v>
      </c>
    </row>
    <row r="744" spans="5:7" x14ac:dyDescent="0.25">
      <c r="E744" s="13">
        <v>742</v>
      </c>
      <c r="F744" s="12">
        <v>122</v>
      </c>
      <c r="G744" s="12" t="b">
        <v>0</v>
      </c>
    </row>
    <row r="745" spans="5:7" x14ac:dyDescent="0.25">
      <c r="E745" s="13">
        <v>743</v>
      </c>
      <c r="F745" s="12" t="b">
        <v>0</v>
      </c>
      <c r="G745" s="12">
        <v>17</v>
      </c>
    </row>
    <row r="746" spans="5:7" x14ac:dyDescent="0.25">
      <c r="E746" s="13">
        <v>744</v>
      </c>
      <c r="F746" s="12">
        <v>140</v>
      </c>
      <c r="G746" s="12" t="b">
        <v>0</v>
      </c>
    </row>
    <row r="747" spans="5:7" x14ac:dyDescent="0.25">
      <c r="E747" s="13">
        <v>745</v>
      </c>
      <c r="F747" s="12" t="b">
        <v>0</v>
      </c>
      <c r="G747" s="12">
        <v>34</v>
      </c>
    </row>
    <row r="748" spans="5:7" x14ac:dyDescent="0.25">
      <c r="E748" s="13">
        <v>746</v>
      </c>
      <c r="F748" s="12">
        <v>3388</v>
      </c>
      <c r="G748" s="12" t="b">
        <v>0</v>
      </c>
    </row>
    <row r="749" spans="5:7" x14ac:dyDescent="0.25">
      <c r="E749" s="13">
        <v>747</v>
      </c>
      <c r="F749" s="12">
        <v>280</v>
      </c>
      <c r="G749" s="12" t="b">
        <v>0</v>
      </c>
    </row>
    <row r="750" spans="5:7" x14ac:dyDescent="0.25">
      <c r="E750" s="13">
        <v>748</v>
      </c>
      <c r="F750" s="12" t="b">
        <v>0</v>
      </c>
      <c r="G750" s="12" t="b">
        <v>0</v>
      </c>
    </row>
    <row r="751" spans="5:7" x14ac:dyDescent="0.25">
      <c r="E751" s="13">
        <v>749</v>
      </c>
      <c r="F751" s="12">
        <v>366</v>
      </c>
      <c r="G751" s="12" t="b">
        <v>0</v>
      </c>
    </row>
    <row r="752" spans="5:7" x14ac:dyDescent="0.25">
      <c r="E752" s="13">
        <v>750</v>
      </c>
      <c r="F752" s="12" t="b">
        <v>0</v>
      </c>
      <c r="G752" s="12">
        <v>1</v>
      </c>
    </row>
    <row r="753" spans="5:7" x14ac:dyDescent="0.25">
      <c r="E753" s="13">
        <v>751</v>
      </c>
      <c r="F753" s="12">
        <v>270</v>
      </c>
      <c r="G753" s="12" t="b">
        <v>0</v>
      </c>
    </row>
    <row r="754" spans="5:7" x14ac:dyDescent="0.25">
      <c r="E754" s="13">
        <v>752</v>
      </c>
      <c r="F754" s="12" t="b">
        <v>0</v>
      </c>
      <c r="G754" s="12" t="b">
        <v>0</v>
      </c>
    </row>
    <row r="755" spans="5:7" x14ac:dyDescent="0.25">
      <c r="E755" s="13">
        <v>753</v>
      </c>
      <c r="F755" s="12">
        <v>137</v>
      </c>
      <c r="G755" s="12" t="b">
        <v>0</v>
      </c>
    </row>
    <row r="756" spans="5:7" x14ac:dyDescent="0.25">
      <c r="E756" s="13">
        <v>754</v>
      </c>
      <c r="F756" s="12">
        <v>3205</v>
      </c>
      <c r="G756" s="12" t="b">
        <v>0</v>
      </c>
    </row>
    <row r="757" spans="5:7" x14ac:dyDescent="0.25">
      <c r="E757" s="13">
        <v>755</v>
      </c>
      <c r="F757" s="12">
        <v>288</v>
      </c>
      <c r="G757" s="12" t="b">
        <v>0</v>
      </c>
    </row>
    <row r="758" spans="5:7" x14ac:dyDescent="0.25">
      <c r="E758" s="13">
        <v>756</v>
      </c>
      <c r="F758" s="12">
        <v>148</v>
      </c>
      <c r="G758" s="12" t="b">
        <v>0</v>
      </c>
    </row>
    <row r="759" spans="5:7" x14ac:dyDescent="0.25">
      <c r="E759" s="13">
        <v>757</v>
      </c>
      <c r="F759" s="12">
        <v>114</v>
      </c>
      <c r="G759" s="12" t="b">
        <v>0</v>
      </c>
    </row>
    <row r="760" spans="5:7" x14ac:dyDescent="0.25">
      <c r="E760" s="13">
        <v>758</v>
      </c>
      <c r="F760" s="12">
        <v>1518</v>
      </c>
      <c r="G760" s="12" t="b">
        <v>0</v>
      </c>
    </row>
    <row r="761" spans="5:7" x14ac:dyDescent="0.25">
      <c r="E761" s="13">
        <v>759</v>
      </c>
      <c r="F761" s="12" t="b">
        <v>0</v>
      </c>
      <c r="G761" s="12">
        <v>1274</v>
      </c>
    </row>
    <row r="762" spans="5:7" x14ac:dyDescent="0.25">
      <c r="E762" s="13">
        <v>760</v>
      </c>
      <c r="F762" s="12" t="b">
        <v>0</v>
      </c>
      <c r="G762" s="12">
        <v>210</v>
      </c>
    </row>
    <row r="763" spans="5:7" x14ac:dyDescent="0.25">
      <c r="E763" s="13">
        <v>761</v>
      </c>
      <c r="F763" s="12">
        <v>166</v>
      </c>
      <c r="G763" s="12" t="b">
        <v>0</v>
      </c>
    </row>
    <row r="764" spans="5:7" x14ac:dyDescent="0.25">
      <c r="E764" s="13">
        <v>762</v>
      </c>
      <c r="F764" s="12">
        <v>100</v>
      </c>
      <c r="G764" s="12" t="b">
        <v>0</v>
      </c>
    </row>
    <row r="765" spans="5:7" x14ac:dyDescent="0.25">
      <c r="E765" s="13">
        <v>763</v>
      </c>
      <c r="F765" s="12">
        <v>235</v>
      </c>
      <c r="G765" s="12" t="b">
        <v>0</v>
      </c>
    </row>
    <row r="766" spans="5:7" x14ac:dyDescent="0.25">
      <c r="E766" s="13">
        <v>764</v>
      </c>
      <c r="F766" s="12">
        <v>148</v>
      </c>
      <c r="G766" s="12" t="b">
        <v>0</v>
      </c>
    </row>
    <row r="767" spans="5:7" x14ac:dyDescent="0.25">
      <c r="E767" s="13">
        <v>765</v>
      </c>
      <c r="F767" s="12">
        <v>198</v>
      </c>
      <c r="G767" s="12" t="b">
        <v>0</v>
      </c>
    </row>
    <row r="768" spans="5:7" x14ac:dyDescent="0.25">
      <c r="E768" s="13">
        <v>766</v>
      </c>
      <c r="F768" s="12" t="b">
        <v>0</v>
      </c>
      <c r="G768" s="12">
        <v>248</v>
      </c>
    </row>
    <row r="769" spans="5:7" x14ac:dyDescent="0.25">
      <c r="E769" s="13">
        <v>767</v>
      </c>
      <c r="F769" s="12" t="b">
        <v>0</v>
      </c>
      <c r="G769" s="12">
        <v>513</v>
      </c>
    </row>
    <row r="770" spans="5:7" x14ac:dyDescent="0.25">
      <c r="E770" s="13">
        <v>768</v>
      </c>
      <c r="F770" s="12">
        <v>150</v>
      </c>
      <c r="G770" s="12" t="b">
        <v>0</v>
      </c>
    </row>
    <row r="771" spans="5:7" x14ac:dyDescent="0.25">
      <c r="E771" s="13">
        <v>769</v>
      </c>
      <c r="F771" s="12" t="b">
        <v>0</v>
      </c>
      <c r="G771" s="12">
        <v>3410</v>
      </c>
    </row>
    <row r="772" spans="5:7" x14ac:dyDescent="0.25">
      <c r="E772" s="13">
        <v>770</v>
      </c>
      <c r="F772" s="12">
        <v>216</v>
      </c>
      <c r="G772" s="12" t="b">
        <v>0</v>
      </c>
    </row>
    <row r="773" spans="5:7" x14ac:dyDescent="0.25">
      <c r="E773" s="13">
        <v>771</v>
      </c>
      <c r="F773" s="12" t="b">
        <v>0</v>
      </c>
      <c r="G773" s="12" t="b">
        <v>0</v>
      </c>
    </row>
    <row r="774" spans="5:7" x14ac:dyDescent="0.25">
      <c r="E774" s="13">
        <v>772</v>
      </c>
      <c r="F774" s="12">
        <v>5139</v>
      </c>
      <c r="G774" s="12" t="b">
        <v>0</v>
      </c>
    </row>
    <row r="775" spans="5:7" x14ac:dyDescent="0.25">
      <c r="E775" s="13">
        <v>773</v>
      </c>
      <c r="F775" s="12">
        <v>2353</v>
      </c>
      <c r="G775" s="12" t="b">
        <v>0</v>
      </c>
    </row>
    <row r="776" spans="5:7" x14ac:dyDescent="0.25">
      <c r="E776" s="13">
        <v>774</v>
      </c>
      <c r="F776" s="12">
        <v>78</v>
      </c>
      <c r="G776" s="12" t="b">
        <v>0</v>
      </c>
    </row>
    <row r="777" spans="5:7" x14ac:dyDescent="0.25">
      <c r="E777" s="13">
        <v>775</v>
      </c>
      <c r="F777" s="12" t="b">
        <v>0</v>
      </c>
      <c r="G777" s="12">
        <v>10</v>
      </c>
    </row>
    <row r="778" spans="5:7" x14ac:dyDescent="0.25">
      <c r="E778" s="13">
        <v>776</v>
      </c>
      <c r="F778" s="12" t="b">
        <v>0</v>
      </c>
      <c r="G778" s="12">
        <v>2201</v>
      </c>
    </row>
    <row r="779" spans="5:7" x14ac:dyDescent="0.25">
      <c r="E779" s="13">
        <v>777</v>
      </c>
      <c r="F779" s="12" t="b">
        <v>0</v>
      </c>
      <c r="G779" s="12">
        <v>676</v>
      </c>
    </row>
    <row r="780" spans="5:7" x14ac:dyDescent="0.25">
      <c r="E780" s="13">
        <v>778</v>
      </c>
      <c r="F780" s="12">
        <v>174</v>
      </c>
      <c r="G780" s="12" t="b">
        <v>0</v>
      </c>
    </row>
    <row r="781" spans="5:7" x14ac:dyDescent="0.25">
      <c r="E781" s="13">
        <v>779</v>
      </c>
      <c r="F781" s="12" t="b">
        <v>0</v>
      </c>
      <c r="G781" s="12">
        <v>831</v>
      </c>
    </row>
    <row r="782" spans="5:7" x14ac:dyDescent="0.25">
      <c r="E782" s="13">
        <v>780</v>
      </c>
      <c r="F782" s="12">
        <v>164</v>
      </c>
      <c r="G782" s="12" t="b">
        <v>0</v>
      </c>
    </row>
    <row r="783" spans="5:7" x14ac:dyDescent="0.25">
      <c r="E783" s="13">
        <v>781</v>
      </c>
      <c r="F783" s="12" t="b">
        <v>0</v>
      </c>
      <c r="G783" s="12" t="b">
        <v>0</v>
      </c>
    </row>
    <row r="784" spans="5:7" x14ac:dyDescent="0.25">
      <c r="E784" s="13">
        <v>782</v>
      </c>
      <c r="F784" s="12">
        <v>161</v>
      </c>
      <c r="G784" s="12" t="b">
        <v>0</v>
      </c>
    </row>
    <row r="785" spans="5:7" x14ac:dyDescent="0.25">
      <c r="E785" s="13">
        <v>783</v>
      </c>
      <c r="F785" s="12">
        <v>138</v>
      </c>
      <c r="G785" s="12" t="b">
        <v>0</v>
      </c>
    </row>
    <row r="786" spans="5:7" x14ac:dyDescent="0.25">
      <c r="E786" s="13">
        <v>784</v>
      </c>
      <c r="F786" s="12">
        <v>3308</v>
      </c>
      <c r="G786" s="12" t="b">
        <v>0</v>
      </c>
    </row>
    <row r="787" spans="5:7" x14ac:dyDescent="0.25">
      <c r="E787" s="13">
        <v>785</v>
      </c>
      <c r="F787" s="12">
        <v>127</v>
      </c>
      <c r="G787" s="12" t="b">
        <v>0</v>
      </c>
    </row>
    <row r="788" spans="5:7" x14ac:dyDescent="0.25">
      <c r="E788" s="13">
        <v>786</v>
      </c>
      <c r="F788" s="12">
        <v>207</v>
      </c>
      <c r="G788" s="12" t="b">
        <v>0</v>
      </c>
    </row>
    <row r="789" spans="5:7" x14ac:dyDescent="0.25">
      <c r="E789" s="13">
        <v>787</v>
      </c>
      <c r="F789" s="12" t="b">
        <v>0</v>
      </c>
      <c r="G789" s="12">
        <v>859</v>
      </c>
    </row>
    <row r="790" spans="5:7" x14ac:dyDescent="0.25">
      <c r="E790" s="13">
        <v>788</v>
      </c>
      <c r="F790" s="12" t="b">
        <v>0</v>
      </c>
      <c r="G790" s="12" t="b">
        <v>0</v>
      </c>
    </row>
    <row r="791" spans="5:7" x14ac:dyDescent="0.25">
      <c r="E791" s="13">
        <v>789</v>
      </c>
      <c r="F791" s="12" t="b">
        <v>0</v>
      </c>
      <c r="G791" s="12">
        <v>45</v>
      </c>
    </row>
    <row r="792" spans="5:7" x14ac:dyDescent="0.25">
      <c r="E792" s="13">
        <v>790</v>
      </c>
      <c r="F792" s="12" t="b">
        <v>0</v>
      </c>
      <c r="G792" s="12" t="b">
        <v>0</v>
      </c>
    </row>
    <row r="793" spans="5:7" x14ac:dyDescent="0.25">
      <c r="E793" s="13">
        <v>791</v>
      </c>
      <c r="F793" s="12" t="b">
        <v>0</v>
      </c>
      <c r="G793" s="12">
        <v>6</v>
      </c>
    </row>
    <row r="794" spans="5:7" x14ac:dyDescent="0.25">
      <c r="E794" s="13">
        <v>792</v>
      </c>
      <c r="F794" s="12" t="b">
        <v>0</v>
      </c>
      <c r="G794" s="12">
        <v>7</v>
      </c>
    </row>
    <row r="795" spans="5:7" x14ac:dyDescent="0.25">
      <c r="E795" s="13">
        <v>793</v>
      </c>
      <c r="F795" s="12">
        <v>181</v>
      </c>
      <c r="G795" s="12" t="b">
        <v>0</v>
      </c>
    </row>
    <row r="796" spans="5:7" x14ac:dyDescent="0.25">
      <c r="E796" s="13">
        <v>794</v>
      </c>
      <c r="F796" s="12">
        <v>110</v>
      </c>
      <c r="G796" s="12" t="b">
        <v>0</v>
      </c>
    </row>
    <row r="797" spans="5:7" x14ac:dyDescent="0.25">
      <c r="E797" s="13">
        <v>795</v>
      </c>
      <c r="F797" s="12" t="b">
        <v>0</v>
      </c>
      <c r="G797" s="12">
        <v>31</v>
      </c>
    </row>
    <row r="798" spans="5:7" x14ac:dyDescent="0.25">
      <c r="E798" s="13">
        <v>796</v>
      </c>
      <c r="F798" s="12" t="b">
        <v>0</v>
      </c>
      <c r="G798" s="12">
        <v>78</v>
      </c>
    </row>
    <row r="799" spans="5:7" x14ac:dyDescent="0.25">
      <c r="E799" s="13">
        <v>797</v>
      </c>
      <c r="F799" s="12">
        <v>185</v>
      </c>
      <c r="G799" s="12" t="b">
        <v>0</v>
      </c>
    </row>
    <row r="800" spans="5:7" x14ac:dyDescent="0.25">
      <c r="E800" s="13">
        <v>798</v>
      </c>
      <c r="F800" s="12">
        <v>121</v>
      </c>
      <c r="G800" s="12" t="b">
        <v>0</v>
      </c>
    </row>
    <row r="801" spans="5:7" x14ac:dyDescent="0.25">
      <c r="E801" s="13">
        <v>799</v>
      </c>
      <c r="F801" s="12" t="b">
        <v>0</v>
      </c>
      <c r="G801" s="12">
        <v>1225</v>
      </c>
    </row>
    <row r="802" spans="5:7" x14ac:dyDescent="0.25">
      <c r="E802" s="13">
        <v>800</v>
      </c>
      <c r="F802" s="12" t="b">
        <v>0</v>
      </c>
      <c r="G802" s="12">
        <v>1</v>
      </c>
    </row>
    <row r="803" spans="5:7" x14ac:dyDescent="0.25">
      <c r="E803" s="13">
        <v>801</v>
      </c>
      <c r="F803" s="12">
        <v>106</v>
      </c>
      <c r="G803" s="12" t="b">
        <v>0</v>
      </c>
    </row>
    <row r="804" spans="5:7" x14ac:dyDescent="0.25">
      <c r="E804" s="13">
        <v>802</v>
      </c>
      <c r="F804" s="12">
        <v>142</v>
      </c>
      <c r="G804" s="12" t="b">
        <v>0</v>
      </c>
    </row>
    <row r="805" spans="5:7" x14ac:dyDescent="0.25">
      <c r="E805" s="13">
        <v>803</v>
      </c>
      <c r="F805" s="12">
        <v>233</v>
      </c>
      <c r="G805" s="12" t="b">
        <v>0</v>
      </c>
    </row>
    <row r="806" spans="5:7" x14ac:dyDescent="0.25">
      <c r="E806" s="13">
        <v>804</v>
      </c>
      <c r="F806" s="12">
        <v>218</v>
      </c>
      <c r="G806" s="12" t="b">
        <v>0</v>
      </c>
    </row>
    <row r="807" spans="5:7" x14ac:dyDescent="0.25">
      <c r="E807" s="13">
        <v>805</v>
      </c>
      <c r="F807" s="12" t="b">
        <v>0</v>
      </c>
      <c r="G807" s="12">
        <v>67</v>
      </c>
    </row>
    <row r="808" spans="5:7" x14ac:dyDescent="0.25">
      <c r="E808" s="13">
        <v>806</v>
      </c>
      <c r="F808" s="12">
        <v>76</v>
      </c>
      <c r="G808" s="12" t="b">
        <v>0</v>
      </c>
    </row>
    <row r="809" spans="5:7" x14ac:dyDescent="0.25">
      <c r="E809" s="13">
        <v>807</v>
      </c>
      <c r="F809" s="12">
        <v>43</v>
      </c>
      <c r="G809" s="12" t="b">
        <v>0</v>
      </c>
    </row>
    <row r="810" spans="5:7" x14ac:dyDescent="0.25">
      <c r="E810" s="13">
        <v>808</v>
      </c>
      <c r="F810" s="12" t="b">
        <v>0</v>
      </c>
      <c r="G810" s="12">
        <v>19</v>
      </c>
    </row>
    <row r="811" spans="5:7" x14ac:dyDescent="0.25">
      <c r="E811" s="13">
        <v>809</v>
      </c>
      <c r="F811" s="12" t="b">
        <v>0</v>
      </c>
      <c r="G811" s="12">
        <v>2108</v>
      </c>
    </row>
    <row r="812" spans="5:7" x14ac:dyDescent="0.25">
      <c r="E812" s="13">
        <v>810</v>
      </c>
      <c r="F812" s="12">
        <v>221</v>
      </c>
      <c r="G812" s="12" t="b">
        <v>0</v>
      </c>
    </row>
    <row r="813" spans="5:7" x14ac:dyDescent="0.25">
      <c r="E813" s="13">
        <v>811</v>
      </c>
      <c r="F813" s="12" t="b">
        <v>0</v>
      </c>
      <c r="G813" s="12">
        <v>679</v>
      </c>
    </row>
    <row r="814" spans="5:7" x14ac:dyDescent="0.25">
      <c r="E814" s="13">
        <v>812</v>
      </c>
      <c r="F814" s="12">
        <v>2805</v>
      </c>
      <c r="G814" s="12" t="b">
        <v>0</v>
      </c>
    </row>
    <row r="815" spans="5:7" x14ac:dyDescent="0.25">
      <c r="E815" s="13">
        <v>813</v>
      </c>
      <c r="F815" s="12">
        <v>68</v>
      </c>
      <c r="G815" s="12" t="b">
        <v>0</v>
      </c>
    </row>
    <row r="816" spans="5:7" x14ac:dyDescent="0.25">
      <c r="E816" s="13">
        <v>814</v>
      </c>
      <c r="F816" s="12" t="b">
        <v>0</v>
      </c>
      <c r="G816" s="12">
        <v>36</v>
      </c>
    </row>
    <row r="817" spans="5:7" x14ac:dyDescent="0.25">
      <c r="E817" s="13">
        <v>815</v>
      </c>
      <c r="F817" s="12">
        <v>183</v>
      </c>
      <c r="G817" s="12" t="b">
        <v>0</v>
      </c>
    </row>
    <row r="818" spans="5:7" x14ac:dyDescent="0.25">
      <c r="E818" s="13">
        <v>816</v>
      </c>
      <c r="F818" s="12">
        <v>133</v>
      </c>
      <c r="G818" s="12" t="b">
        <v>0</v>
      </c>
    </row>
    <row r="819" spans="5:7" x14ac:dyDescent="0.25">
      <c r="E819" s="13">
        <v>817</v>
      </c>
      <c r="F819" s="12">
        <v>2489</v>
      </c>
      <c r="G819" s="12" t="b">
        <v>0</v>
      </c>
    </row>
    <row r="820" spans="5:7" x14ac:dyDescent="0.25">
      <c r="E820" s="13">
        <v>818</v>
      </c>
      <c r="F820" s="12">
        <v>69</v>
      </c>
      <c r="G820" s="12" t="b">
        <v>0</v>
      </c>
    </row>
    <row r="821" spans="5:7" x14ac:dyDescent="0.25">
      <c r="E821" s="13">
        <v>819</v>
      </c>
      <c r="F821" s="12" t="b">
        <v>0</v>
      </c>
      <c r="G821" s="12">
        <v>47</v>
      </c>
    </row>
    <row r="822" spans="5:7" x14ac:dyDescent="0.25">
      <c r="E822" s="13">
        <v>820</v>
      </c>
      <c r="F822" s="12">
        <v>279</v>
      </c>
      <c r="G822" s="12" t="b">
        <v>0</v>
      </c>
    </row>
    <row r="823" spans="5:7" x14ac:dyDescent="0.25">
      <c r="E823" s="13">
        <v>821</v>
      </c>
      <c r="F823" s="12">
        <v>210</v>
      </c>
      <c r="G823" s="12" t="b">
        <v>0</v>
      </c>
    </row>
    <row r="824" spans="5:7" x14ac:dyDescent="0.25">
      <c r="E824" s="13">
        <v>822</v>
      </c>
      <c r="F824" s="12">
        <v>2100</v>
      </c>
      <c r="G824" s="12" t="b">
        <v>0</v>
      </c>
    </row>
    <row r="825" spans="5:7" x14ac:dyDescent="0.25">
      <c r="E825" s="13">
        <v>823</v>
      </c>
      <c r="F825" s="12">
        <v>252</v>
      </c>
      <c r="G825" s="12" t="b">
        <v>0</v>
      </c>
    </row>
    <row r="826" spans="5:7" x14ac:dyDescent="0.25">
      <c r="E826" s="13">
        <v>824</v>
      </c>
      <c r="F826" s="12">
        <v>1280</v>
      </c>
      <c r="G826" s="12" t="b">
        <v>0</v>
      </c>
    </row>
    <row r="827" spans="5:7" x14ac:dyDescent="0.25">
      <c r="E827" s="13">
        <v>825</v>
      </c>
      <c r="F827" s="12">
        <v>157</v>
      </c>
      <c r="G827" s="12" t="b">
        <v>0</v>
      </c>
    </row>
    <row r="828" spans="5:7" x14ac:dyDescent="0.25">
      <c r="E828" s="13">
        <v>826</v>
      </c>
      <c r="F828" s="12">
        <v>194</v>
      </c>
      <c r="G828" s="12" t="b">
        <v>0</v>
      </c>
    </row>
    <row r="829" spans="5:7" x14ac:dyDescent="0.25">
      <c r="E829" s="13">
        <v>827</v>
      </c>
      <c r="F829" s="12">
        <v>82</v>
      </c>
      <c r="G829" s="12" t="b">
        <v>0</v>
      </c>
    </row>
    <row r="830" spans="5:7" x14ac:dyDescent="0.25">
      <c r="E830" s="13">
        <v>828</v>
      </c>
      <c r="F830" s="12" t="b">
        <v>0</v>
      </c>
      <c r="G830" s="12">
        <v>70</v>
      </c>
    </row>
    <row r="831" spans="5:7" x14ac:dyDescent="0.25">
      <c r="E831" s="13">
        <v>829</v>
      </c>
      <c r="F831" s="12" t="b">
        <v>0</v>
      </c>
      <c r="G831" s="12">
        <v>154</v>
      </c>
    </row>
    <row r="832" spans="5:7" x14ac:dyDescent="0.25">
      <c r="E832" s="13">
        <v>830</v>
      </c>
      <c r="F832" s="12" t="b">
        <v>0</v>
      </c>
      <c r="G832" s="12">
        <v>22</v>
      </c>
    </row>
    <row r="833" spans="5:7" x14ac:dyDescent="0.25">
      <c r="E833" s="13">
        <v>831</v>
      </c>
      <c r="F833" s="12">
        <v>4233</v>
      </c>
      <c r="G833" s="12" t="b">
        <v>0</v>
      </c>
    </row>
    <row r="834" spans="5:7" x14ac:dyDescent="0.25">
      <c r="E834" s="13">
        <v>832</v>
      </c>
      <c r="F834" s="12">
        <v>1297</v>
      </c>
      <c r="G834" s="12" t="b">
        <v>0</v>
      </c>
    </row>
    <row r="835" spans="5:7" x14ac:dyDescent="0.25">
      <c r="E835" s="13">
        <v>833</v>
      </c>
      <c r="F835" s="12">
        <v>165</v>
      </c>
      <c r="G835" s="12" t="b">
        <v>0</v>
      </c>
    </row>
    <row r="836" spans="5:7" x14ac:dyDescent="0.25">
      <c r="E836" s="13">
        <v>834</v>
      </c>
      <c r="F836" s="12">
        <v>119</v>
      </c>
      <c r="G836" s="12" t="b">
        <v>0</v>
      </c>
    </row>
    <row r="837" spans="5:7" x14ac:dyDescent="0.25">
      <c r="E837" s="13">
        <v>835</v>
      </c>
      <c r="F837" s="12" t="b">
        <v>0</v>
      </c>
      <c r="G837" s="12">
        <v>1758</v>
      </c>
    </row>
    <row r="838" spans="5:7" x14ac:dyDescent="0.25">
      <c r="E838" s="13">
        <v>836</v>
      </c>
      <c r="F838" s="12" t="b">
        <v>0</v>
      </c>
      <c r="G838" s="12">
        <v>94</v>
      </c>
    </row>
    <row r="839" spans="5:7" x14ac:dyDescent="0.25">
      <c r="E839" s="13">
        <v>837</v>
      </c>
      <c r="F839" s="12">
        <v>1797</v>
      </c>
      <c r="G839" s="12" t="b">
        <v>0</v>
      </c>
    </row>
    <row r="840" spans="5:7" x14ac:dyDescent="0.25">
      <c r="E840" s="13">
        <v>838</v>
      </c>
      <c r="F840" s="12">
        <v>261</v>
      </c>
      <c r="G840" s="12" t="b">
        <v>0</v>
      </c>
    </row>
    <row r="841" spans="5:7" x14ac:dyDescent="0.25">
      <c r="E841" s="13">
        <v>839</v>
      </c>
      <c r="F841" s="12">
        <v>157</v>
      </c>
      <c r="G841" s="12" t="b">
        <v>0</v>
      </c>
    </row>
    <row r="842" spans="5:7" x14ac:dyDescent="0.25">
      <c r="E842" s="13">
        <v>840</v>
      </c>
      <c r="F842" s="12">
        <v>3533</v>
      </c>
      <c r="G842" s="12" t="b">
        <v>0</v>
      </c>
    </row>
    <row r="843" spans="5:7" x14ac:dyDescent="0.25">
      <c r="E843" s="13">
        <v>841</v>
      </c>
      <c r="F843" s="12">
        <v>155</v>
      </c>
      <c r="G843" s="12" t="b">
        <v>0</v>
      </c>
    </row>
    <row r="844" spans="5:7" x14ac:dyDescent="0.25">
      <c r="E844" s="13">
        <v>842</v>
      </c>
      <c r="F844" s="12">
        <v>132</v>
      </c>
      <c r="G844" s="12" t="b">
        <v>0</v>
      </c>
    </row>
    <row r="845" spans="5:7" x14ac:dyDescent="0.25">
      <c r="E845" s="13">
        <v>843</v>
      </c>
      <c r="F845" s="12" t="b">
        <v>0</v>
      </c>
      <c r="G845" s="12">
        <v>33</v>
      </c>
    </row>
    <row r="846" spans="5:7" x14ac:dyDescent="0.25">
      <c r="E846" s="13">
        <v>844</v>
      </c>
      <c r="F846" s="12" t="b">
        <v>0</v>
      </c>
      <c r="G846" s="12" t="b">
        <v>0</v>
      </c>
    </row>
    <row r="847" spans="5:7" x14ac:dyDescent="0.25">
      <c r="E847" s="13">
        <v>845</v>
      </c>
      <c r="F847" s="12">
        <v>1354</v>
      </c>
      <c r="G847" s="12" t="b">
        <v>0</v>
      </c>
    </row>
    <row r="848" spans="5:7" x14ac:dyDescent="0.25">
      <c r="E848" s="13">
        <v>846</v>
      </c>
      <c r="F848" s="12">
        <v>48</v>
      </c>
      <c r="G848" s="12" t="b">
        <v>0</v>
      </c>
    </row>
    <row r="849" spans="5:7" x14ac:dyDescent="0.25">
      <c r="E849" s="13">
        <v>847</v>
      </c>
      <c r="F849" s="12">
        <v>110</v>
      </c>
      <c r="G849" s="12" t="b">
        <v>0</v>
      </c>
    </row>
    <row r="850" spans="5:7" x14ac:dyDescent="0.25">
      <c r="E850" s="13">
        <v>848</v>
      </c>
      <c r="F850" s="12">
        <v>172</v>
      </c>
      <c r="G850" s="12" t="b">
        <v>0</v>
      </c>
    </row>
    <row r="851" spans="5:7" x14ac:dyDescent="0.25">
      <c r="E851" s="13">
        <v>849</v>
      </c>
      <c r="F851" s="12">
        <v>307</v>
      </c>
      <c r="G851" s="12" t="b">
        <v>0</v>
      </c>
    </row>
    <row r="852" spans="5:7" x14ac:dyDescent="0.25">
      <c r="E852" s="13">
        <v>850</v>
      </c>
      <c r="F852" s="12" t="b">
        <v>0</v>
      </c>
      <c r="G852" s="12">
        <v>1</v>
      </c>
    </row>
    <row r="853" spans="5:7" x14ac:dyDescent="0.25">
      <c r="E853" s="13">
        <v>851</v>
      </c>
      <c r="F853" s="12">
        <v>160</v>
      </c>
      <c r="G853" s="12" t="b">
        <v>0</v>
      </c>
    </row>
    <row r="854" spans="5:7" x14ac:dyDescent="0.25">
      <c r="E854" s="13">
        <v>852</v>
      </c>
      <c r="F854" s="12" t="b">
        <v>0</v>
      </c>
      <c r="G854" s="12">
        <v>31</v>
      </c>
    </row>
    <row r="855" spans="5:7" x14ac:dyDescent="0.25">
      <c r="E855" s="13">
        <v>853</v>
      </c>
      <c r="F855" s="12">
        <v>1467</v>
      </c>
      <c r="G855" s="12" t="b">
        <v>0</v>
      </c>
    </row>
    <row r="856" spans="5:7" x14ac:dyDescent="0.25">
      <c r="E856" s="13">
        <v>854</v>
      </c>
      <c r="F856" s="12">
        <v>2662</v>
      </c>
      <c r="G856" s="12" t="b">
        <v>0</v>
      </c>
    </row>
    <row r="857" spans="5:7" x14ac:dyDescent="0.25">
      <c r="E857" s="13">
        <v>855</v>
      </c>
      <c r="F857" s="12">
        <v>452</v>
      </c>
      <c r="G857" s="12" t="b">
        <v>0</v>
      </c>
    </row>
    <row r="858" spans="5:7" x14ac:dyDescent="0.25">
      <c r="E858" s="13">
        <v>856</v>
      </c>
      <c r="F858" s="12">
        <v>158</v>
      </c>
      <c r="G858" s="12" t="b">
        <v>0</v>
      </c>
    </row>
    <row r="859" spans="5:7" x14ac:dyDescent="0.25">
      <c r="E859" s="13">
        <v>857</v>
      </c>
      <c r="F859" s="12">
        <v>225</v>
      </c>
      <c r="G859" s="12" t="b">
        <v>0</v>
      </c>
    </row>
    <row r="860" spans="5:7" x14ac:dyDescent="0.25">
      <c r="E860" s="13">
        <v>858</v>
      </c>
      <c r="F860" s="12" t="b">
        <v>0</v>
      </c>
      <c r="G860" s="12">
        <v>35</v>
      </c>
    </row>
    <row r="861" spans="5:7" x14ac:dyDescent="0.25">
      <c r="E861" s="13">
        <v>859</v>
      </c>
      <c r="F861" s="12" t="b">
        <v>0</v>
      </c>
      <c r="G861" s="12">
        <v>63</v>
      </c>
    </row>
    <row r="862" spans="5:7" x14ac:dyDescent="0.25">
      <c r="E862" s="13">
        <v>860</v>
      </c>
      <c r="F862" s="12">
        <v>65</v>
      </c>
      <c r="G862" s="12" t="b">
        <v>0</v>
      </c>
    </row>
    <row r="863" spans="5:7" x14ac:dyDescent="0.25">
      <c r="E863" s="13">
        <v>861</v>
      </c>
      <c r="F863" s="12">
        <v>163</v>
      </c>
      <c r="G863" s="12" t="b">
        <v>0</v>
      </c>
    </row>
    <row r="864" spans="5:7" x14ac:dyDescent="0.25">
      <c r="E864" s="13">
        <v>862</v>
      </c>
      <c r="F864" s="12">
        <v>85</v>
      </c>
      <c r="G864" s="12" t="b">
        <v>0</v>
      </c>
    </row>
    <row r="865" spans="5:7" x14ac:dyDescent="0.25">
      <c r="E865" s="13">
        <v>863</v>
      </c>
      <c r="F865" s="12">
        <v>217</v>
      </c>
      <c r="G865" s="12" t="b">
        <v>0</v>
      </c>
    </row>
    <row r="866" spans="5:7" x14ac:dyDescent="0.25">
      <c r="E866" s="13">
        <v>864</v>
      </c>
      <c r="F866" s="12">
        <v>150</v>
      </c>
      <c r="G866" s="12" t="b">
        <v>0</v>
      </c>
    </row>
    <row r="867" spans="5:7" x14ac:dyDescent="0.25">
      <c r="E867" s="13">
        <v>865</v>
      </c>
      <c r="F867" s="12">
        <v>3272</v>
      </c>
      <c r="G867" s="12" t="b">
        <v>0</v>
      </c>
    </row>
    <row r="868" spans="5:7" x14ac:dyDescent="0.25">
      <c r="E868" s="13">
        <v>866</v>
      </c>
      <c r="F868" s="12" t="b">
        <v>0</v>
      </c>
      <c r="G868" s="12" t="b">
        <v>0</v>
      </c>
    </row>
    <row r="869" spans="5:7" x14ac:dyDescent="0.25">
      <c r="E869" s="13">
        <v>867</v>
      </c>
      <c r="F869" s="12">
        <v>300</v>
      </c>
      <c r="G869" s="12" t="b">
        <v>0</v>
      </c>
    </row>
    <row r="870" spans="5:7" x14ac:dyDescent="0.25">
      <c r="E870" s="13">
        <v>868</v>
      </c>
      <c r="F870" s="12">
        <v>126</v>
      </c>
      <c r="G870" s="12" t="b">
        <v>0</v>
      </c>
    </row>
    <row r="871" spans="5:7" x14ac:dyDescent="0.25">
      <c r="E871" s="13">
        <v>869</v>
      </c>
      <c r="F871" s="12" t="b">
        <v>0</v>
      </c>
      <c r="G871" s="12">
        <v>526</v>
      </c>
    </row>
    <row r="872" spans="5:7" x14ac:dyDescent="0.25">
      <c r="E872" s="13">
        <v>870</v>
      </c>
      <c r="F872" s="12" t="b">
        <v>0</v>
      </c>
      <c r="G872" s="12">
        <v>121</v>
      </c>
    </row>
    <row r="873" spans="5:7" x14ac:dyDescent="0.25">
      <c r="E873" s="13">
        <v>871</v>
      </c>
      <c r="F873" s="12">
        <v>2320</v>
      </c>
      <c r="G873" s="12" t="b">
        <v>0</v>
      </c>
    </row>
    <row r="874" spans="5:7" x14ac:dyDescent="0.25">
      <c r="E874" s="13">
        <v>872</v>
      </c>
      <c r="F874" s="12">
        <v>81</v>
      </c>
      <c r="G874" s="12" t="b">
        <v>0</v>
      </c>
    </row>
    <row r="875" spans="5:7" x14ac:dyDescent="0.25">
      <c r="E875" s="13">
        <v>873</v>
      </c>
      <c r="F875" s="12">
        <v>1887</v>
      </c>
      <c r="G875" s="12" t="b">
        <v>0</v>
      </c>
    </row>
    <row r="876" spans="5:7" x14ac:dyDescent="0.25">
      <c r="E876" s="13">
        <v>874</v>
      </c>
      <c r="F876" s="12">
        <v>4358</v>
      </c>
      <c r="G876" s="12" t="b">
        <v>0</v>
      </c>
    </row>
    <row r="877" spans="5:7" x14ac:dyDescent="0.25">
      <c r="E877" s="13">
        <v>875</v>
      </c>
      <c r="F877" s="12" t="b">
        <v>0</v>
      </c>
      <c r="G877" s="12">
        <v>67</v>
      </c>
    </row>
    <row r="878" spans="5:7" x14ac:dyDescent="0.25">
      <c r="E878" s="13">
        <v>876</v>
      </c>
      <c r="F878" s="12" t="b">
        <v>0</v>
      </c>
      <c r="G878" s="12">
        <v>57</v>
      </c>
    </row>
    <row r="879" spans="5:7" x14ac:dyDescent="0.25">
      <c r="E879" s="13">
        <v>877</v>
      </c>
      <c r="F879" s="12" t="b">
        <v>0</v>
      </c>
      <c r="G879" s="12">
        <v>1229</v>
      </c>
    </row>
    <row r="880" spans="5:7" x14ac:dyDescent="0.25">
      <c r="E880" s="13">
        <v>878</v>
      </c>
      <c r="F880" s="12" t="b">
        <v>0</v>
      </c>
      <c r="G880" s="12">
        <v>12</v>
      </c>
    </row>
    <row r="881" spans="5:7" x14ac:dyDescent="0.25">
      <c r="E881" s="13">
        <v>879</v>
      </c>
      <c r="F881" s="12">
        <v>53</v>
      </c>
      <c r="G881" s="12" t="b">
        <v>0</v>
      </c>
    </row>
    <row r="882" spans="5:7" x14ac:dyDescent="0.25">
      <c r="E882" s="13">
        <v>880</v>
      </c>
      <c r="F882" s="12">
        <v>2414</v>
      </c>
      <c r="G882" s="12" t="b">
        <v>0</v>
      </c>
    </row>
    <row r="883" spans="5:7" x14ac:dyDescent="0.25">
      <c r="E883" s="13">
        <v>881</v>
      </c>
      <c r="F883" s="12" t="b">
        <v>0</v>
      </c>
      <c r="G883" s="12">
        <v>452</v>
      </c>
    </row>
    <row r="884" spans="5:7" x14ac:dyDescent="0.25">
      <c r="E884" s="13">
        <v>882</v>
      </c>
      <c r="F884" s="12">
        <v>80</v>
      </c>
      <c r="G884" s="12" t="b">
        <v>0</v>
      </c>
    </row>
    <row r="885" spans="5:7" x14ac:dyDescent="0.25">
      <c r="E885" s="13">
        <v>883</v>
      </c>
      <c r="F885" s="12">
        <v>193</v>
      </c>
      <c r="G885" s="12" t="b">
        <v>0</v>
      </c>
    </row>
    <row r="886" spans="5:7" x14ac:dyDescent="0.25">
      <c r="E886" s="13">
        <v>884</v>
      </c>
      <c r="F886" s="12" t="b">
        <v>0</v>
      </c>
      <c r="G886" s="12">
        <v>1886</v>
      </c>
    </row>
    <row r="887" spans="5:7" x14ac:dyDescent="0.25">
      <c r="E887" s="13">
        <v>885</v>
      </c>
      <c r="F887" s="12">
        <v>52</v>
      </c>
      <c r="G887" s="12" t="b">
        <v>0</v>
      </c>
    </row>
    <row r="888" spans="5:7" x14ac:dyDescent="0.25">
      <c r="E888" s="13">
        <v>886</v>
      </c>
      <c r="F888" s="12" t="b">
        <v>0</v>
      </c>
      <c r="G888" s="12">
        <v>1825</v>
      </c>
    </row>
    <row r="889" spans="5:7" x14ac:dyDescent="0.25">
      <c r="E889" s="13">
        <v>887</v>
      </c>
      <c r="F889" s="12" t="b">
        <v>0</v>
      </c>
      <c r="G889" s="12">
        <v>31</v>
      </c>
    </row>
    <row r="890" spans="5:7" x14ac:dyDescent="0.25">
      <c r="E890" s="13">
        <v>888</v>
      </c>
      <c r="F890" s="12">
        <v>290</v>
      </c>
      <c r="G890" s="12" t="b">
        <v>0</v>
      </c>
    </row>
    <row r="891" spans="5:7" x14ac:dyDescent="0.25">
      <c r="E891" s="13">
        <v>889</v>
      </c>
      <c r="F891" s="12">
        <v>122</v>
      </c>
      <c r="G891" s="12" t="b">
        <v>0</v>
      </c>
    </row>
    <row r="892" spans="5:7" x14ac:dyDescent="0.25">
      <c r="E892" s="13">
        <v>890</v>
      </c>
      <c r="F892" s="12">
        <v>1470</v>
      </c>
      <c r="G892" s="12" t="b">
        <v>0</v>
      </c>
    </row>
    <row r="893" spans="5:7" x14ac:dyDescent="0.25">
      <c r="E893" s="13">
        <v>891</v>
      </c>
      <c r="F893" s="12">
        <v>165</v>
      </c>
      <c r="G893" s="12" t="b">
        <v>0</v>
      </c>
    </row>
    <row r="894" spans="5:7" x14ac:dyDescent="0.25">
      <c r="E894" s="13">
        <v>892</v>
      </c>
      <c r="F894" s="12">
        <v>182</v>
      </c>
      <c r="G894" s="12" t="b">
        <v>0</v>
      </c>
    </row>
    <row r="895" spans="5:7" x14ac:dyDescent="0.25">
      <c r="E895" s="13">
        <v>893</v>
      </c>
      <c r="F895" s="12">
        <v>199</v>
      </c>
      <c r="G895" s="12" t="b">
        <v>0</v>
      </c>
    </row>
    <row r="896" spans="5:7" x14ac:dyDescent="0.25">
      <c r="E896" s="13">
        <v>894</v>
      </c>
      <c r="F896" s="12">
        <v>56</v>
      </c>
      <c r="G896" s="12" t="b">
        <v>0</v>
      </c>
    </row>
    <row r="897" spans="5:7" x14ac:dyDescent="0.25">
      <c r="E897" s="13">
        <v>895</v>
      </c>
      <c r="F897" s="12" t="b">
        <v>0</v>
      </c>
      <c r="G897" s="12">
        <v>107</v>
      </c>
    </row>
    <row r="898" spans="5:7" x14ac:dyDescent="0.25">
      <c r="E898" s="13">
        <v>896</v>
      </c>
      <c r="F898" s="12">
        <v>1460</v>
      </c>
      <c r="G898" s="12" t="b">
        <v>0</v>
      </c>
    </row>
    <row r="899" spans="5:7" x14ac:dyDescent="0.25">
      <c r="E899" s="13">
        <v>897</v>
      </c>
      <c r="F899" s="12" t="b">
        <v>0</v>
      </c>
      <c r="G899" s="12">
        <v>27</v>
      </c>
    </row>
    <row r="900" spans="5:7" x14ac:dyDescent="0.25">
      <c r="E900" s="13">
        <v>898</v>
      </c>
      <c r="F900" s="12" t="b">
        <v>0</v>
      </c>
      <c r="G900" s="12">
        <v>1221</v>
      </c>
    </row>
    <row r="901" spans="5:7" x14ac:dyDescent="0.25">
      <c r="E901" s="13">
        <v>899</v>
      </c>
      <c r="F901" s="12">
        <v>123</v>
      </c>
      <c r="G901" s="12" t="b">
        <v>0</v>
      </c>
    </row>
    <row r="902" spans="5:7" x14ac:dyDescent="0.25">
      <c r="E902" s="13">
        <v>900</v>
      </c>
      <c r="F902" s="12" t="b">
        <v>0</v>
      </c>
      <c r="G902" s="12">
        <v>1</v>
      </c>
    </row>
    <row r="903" spans="5:7" x14ac:dyDescent="0.25">
      <c r="E903" s="13">
        <v>901</v>
      </c>
      <c r="F903" s="12">
        <v>159</v>
      </c>
      <c r="G903" s="12" t="b">
        <v>0</v>
      </c>
    </row>
    <row r="904" spans="5:7" x14ac:dyDescent="0.25">
      <c r="E904" s="13">
        <v>902</v>
      </c>
      <c r="F904" s="12">
        <v>110</v>
      </c>
      <c r="G904" s="12" t="b">
        <v>0</v>
      </c>
    </row>
    <row r="905" spans="5:7" x14ac:dyDescent="0.25">
      <c r="E905" s="13">
        <v>903</v>
      </c>
      <c r="F905" s="12" t="b">
        <v>0</v>
      </c>
      <c r="G905" s="12" t="b">
        <v>0</v>
      </c>
    </row>
    <row r="906" spans="5:7" x14ac:dyDescent="0.25">
      <c r="E906" s="13">
        <v>904</v>
      </c>
      <c r="F906" s="12" t="b">
        <v>0</v>
      </c>
      <c r="G906" s="12">
        <v>16</v>
      </c>
    </row>
    <row r="907" spans="5:7" x14ac:dyDescent="0.25">
      <c r="E907" s="13">
        <v>905</v>
      </c>
      <c r="F907" s="12">
        <v>236</v>
      </c>
      <c r="G907" s="12" t="b">
        <v>0</v>
      </c>
    </row>
    <row r="908" spans="5:7" x14ac:dyDescent="0.25">
      <c r="E908" s="13">
        <v>906</v>
      </c>
      <c r="F908" s="12">
        <v>191</v>
      </c>
      <c r="G908" s="12" t="b">
        <v>0</v>
      </c>
    </row>
    <row r="909" spans="5:7" x14ac:dyDescent="0.25">
      <c r="E909" s="13">
        <v>907</v>
      </c>
      <c r="F909" s="12" t="b">
        <v>0</v>
      </c>
      <c r="G909" s="12">
        <v>41</v>
      </c>
    </row>
    <row r="910" spans="5:7" x14ac:dyDescent="0.25">
      <c r="E910" s="13">
        <v>908</v>
      </c>
      <c r="F910" s="12">
        <v>3934</v>
      </c>
      <c r="G910" s="12" t="b">
        <v>0</v>
      </c>
    </row>
    <row r="911" spans="5:7" x14ac:dyDescent="0.25">
      <c r="E911" s="13">
        <v>909</v>
      </c>
      <c r="F911" s="12">
        <v>80</v>
      </c>
      <c r="G911" s="12" t="b">
        <v>0</v>
      </c>
    </row>
    <row r="912" spans="5:7" x14ac:dyDescent="0.25">
      <c r="E912" s="13">
        <v>910</v>
      </c>
      <c r="F912" s="12" t="b">
        <v>0</v>
      </c>
      <c r="G912" s="12" t="b">
        <v>0</v>
      </c>
    </row>
    <row r="913" spans="5:7" x14ac:dyDescent="0.25">
      <c r="E913" s="13">
        <v>911</v>
      </c>
      <c r="F913" s="12">
        <v>462</v>
      </c>
      <c r="G913" s="12" t="b">
        <v>0</v>
      </c>
    </row>
    <row r="914" spans="5:7" x14ac:dyDescent="0.25">
      <c r="E914" s="13">
        <v>912</v>
      </c>
      <c r="F914" s="12">
        <v>179</v>
      </c>
      <c r="G914" s="12" t="b">
        <v>0</v>
      </c>
    </row>
    <row r="915" spans="5:7" x14ac:dyDescent="0.25">
      <c r="E915" s="13">
        <v>913</v>
      </c>
      <c r="F915" s="12" t="b">
        <v>0</v>
      </c>
      <c r="G915" s="12">
        <v>523</v>
      </c>
    </row>
    <row r="916" spans="5:7" x14ac:dyDescent="0.25">
      <c r="E916" s="13">
        <v>914</v>
      </c>
      <c r="F916" s="12" t="b">
        <v>0</v>
      </c>
      <c r="G916" s="12">
        <v>141</v>
      </c>
    </row>
    <row r="917" spans="5:7" x14ac:dyDescent="0.25">
      <c r="E917" s="13">
        <v>915</v>
      </c>
      <c r="F917" s="12">
        <v>1866</v>
      </c>
      <c r="G917" s="12" t="b">
        <v>0</v>
      </c>
    </row>
    <row r="918" spans="5:7" x14ac:dyDescent="0.25">
      <c r="E918" s="13">
        <v>916</v>
      </c>
      <c r="F918" s="12" t="b">
        <v>0</v>
      </c>
      <c r="G918" s="12">
        <v>52</v>
      </c>
    </row>
    <row r="919" spans="5:7" x14ac:dyDescent="0.25">
      <c r="E919" s="13">
        <v>917</v>
      </c>
      <c r="F919" s="12" t="b">
        <v>0</v>
      </c>
      <c r="G919" s="12" t="b">
        <v>0</v>
      </c>
    </row>
    <row r="920" spans="5:7" x14ac:dyDescent="0.25">
      <c r="E920" s="13">
        <v>918</v>
      </c>
      <c r="F920" s="12">
        <v>156</v>
      </c>
      <c r="G920" s="12" t="b">
        <v>0</v>
      </c>
    </row>
    <row r="921" spans="5:7" x14ac:dyDescent="0.25">
      <c r="E921" s="13">
        <v>919</v>
      </c>
      <c r="F921" s="12" t="b">
        <v>0</v>
      </c>
      <c r="G921" s="12">
        <v>225</v>
      </c>
    </row>
    <row r="922" spans="5:7" x14ac:dyDescent="0.25">
      <c r="E922" s="13">
        <v>920</v>
      </c>
      <c r="F922" s="12">
        <v>255</v>
      </c>
      <c r="G922" s="12" t="b">
        <v>0</v>
      </c>
    </row>
    <row r="923" spans="5:7" x14ac:dyDescent="0.25">
      <c r="E923" s="13">
        <v>921</v>
      </c>
      <c r="F923" s="12" t="b">
        <v>0</v>
      </c>
      <c r="G923" s="12">
        <v>38</v>
      </c>
    </row>
    <row r="924" spans="5:7" x14ac:dyDescent="0.25">
      <c r="E924" s="13">
        <v>922</v>
      </c>
      <c r="F924" s="12">
        <v>2261</v>
      </c>
      <c r="G924" s="12" t="b">
        <v>0</v>
      </c>
    </row>
    <row r="925" spans="5:7" x14ac:dyDescent="0.25">
      <c r="E925" s="13">
        <v>923</v>
      </c>
      <c r="F925" s="12">
        <v>40</v>
      </c>
      <c r="G925" s="12" t="b">
        <v>0</v>
      </c>
    </row>
    <row r="926" spans="5:7" x14ac:dyDescent="0.25">
      <c r="E926" s="13">
        <v>924</v>
      </c>
      <c r="F926" s="12">
        <v>2289</v>
      </c>
      <c r="G926" s="12" t="b">
        <v>0</v>
      </c>
    </row>
    <row r="927" spans="5:7" x14ac:dyDescent="0.25">
      <c r="E927" s="13">
        <v>925</v>
      </c>
      <c r="F927" s="12">
        <v>65</v>
      </c>
      <c r="G927" s="12" t="b">
        <v>0</v>
      </c>
    </row>
    <row r="928" spans="5:7" x14ac:dyDescent="0.25">
      <c r="E928" s="13">
        <v>926</v>
      </c>
      <c r="F928" s="12" t="b">
        <v>0</v>
      </c>
      <c r="G928" s="12">
        <v>15</v>
      </c>
    </row>
    <row r="929" spans="5:7" x14ac:dyDescent="0.25">
      <c r="E929" s="13">
        <v>927</v>
      </c>
      <c r="F929" s="12" t="b">
        <v>0</v>
      </c>
      <c r="G929" s="12">
        <v>37</v>
      </c>
    </row>
    <row r="930" spans="5:7" x14ac:dyDescent="0.25">
      <c r="E930" s="13">
        <v>928</v>
      </c>
      <c r="F930" s="12">
        <v>3777</v>
      </c>
      <c r="G930" s="12" t="b">
        <v>0</v>
      </c>
    </row>
    <row r="931" spans="5:7" x14ac:dyDescent="0.25">
      <c r="E931" s="13">
        <v>929</v>
      </c>
      <c r="F931" s="12">
        <v>184</v>
      </c>
      <c r="G931" s="12" t="b">
        <v>0</v>
      </c>
    </row>
    <row r="932" spans="5:7" x14ac:dyDescent="0.25">
      <c r="E932" s="13">
        <v>930</v>
      </c>
      <c r="F932" s="12">
        <v>85</v>
      </c>
      <c r="G932" s="12" t="b">
        <v>0</v>
      </c>
    </row>
    <row r="933" spans="5:7" x14ac:dyDescent="0.25">
      <c r="E933" s="13">
        <v>931</v>
      </c>
      <c r="F933" s="12" t="b">
        <v>0</v>
      </c>
      <c r="G933" s="12">
        <v>112</v>
      </c>
    </row>
    <row r="934" spans="5:7" x14ac:dyDescent="0.25">
      <c r="E934" s="13">
        <v>932</v>
      </c>
      <c r="F934" s="12">
        <v>144</v>
      </c>
      <c r="G934" s="12" t="b">
        <v>0</v>
      </c>
    </row>
    <row r="935" spans="5:7" x14ac:dyDescent="0.25">
      <c r="E935" s="13">
        <v>933</v>
      </c>
      <c r="F935" s="12">
        <v>1902</v>
      </c>
      <c r="G935" s="12" t="b">
        <v>0</v>
      </c>
    </row>
    <row r="936" spans="5:7" x14ac:dyDescent="0.25">
      <c r="E936" s="13">
        <v>934</v>
      </c>
      <c r="F936" s="12">
        <v>105</v>
      </c>
      <c r="G936" s="12" t="b">
        <v>0</v>
      </c>
    </row>
    <row r="937" spans="5:7" x14ac:dyDescent="0.25">
      <c r="E937" s="13">
        <v>935</v>
      </c>
      <c r="F937" s="12">
        <v>132</v>
      </c>
      <c r="G937" s="12" t="b">
        <v>0</v>
      </c>
    </row>
    <row r="938" spans="5:7" x14ac:dyDescent="0.25">
      <c r="E938" s="13">
        <v>936</v>
      </c>
      <c r="F938" s="12" t="b">
        <v>0</v>
      </c>
      <c r="G938" s="12">
        <v>21</v>
      </c>
    </row>
    <row r="939" spans="5:7" x14ac:dyDescent="0.25">
      <c r="E939" s="13">
        <v>937</v>
      </c>
      <c r="F939" s="12" t="b">
        <v>0</v>
      </c>
      <c r="G939" s="12" t="b">
        <v>0</v>
      </c>
    </row>
    <row r="940" spans="5:7" x14ac:dyDescent="0.25">
      <c r="E940" s="13">
        <v>938</v>
      </c>
      <c r="F940" s="12">
        <v>96</v>
      </c>
      <c r="G940" s="12" t="b">
        <v>0</v>
      </c>
    </row>
    <row r="941" spans="5:7" x14ac:dyDescent="0.25">
      <c r="E941" s="13">
        <v>939</v>
      </c>
      <c r="F941" s="12" t="b">
        <v>0</v>
      </c>
      <c r="G941" s="12">
        <v>67</v>
      </c>
    </row>
    <row r="942" spans="5:7" x14ac:dyDescent="0.25">
      <c r="E942" s="13">
        <v>940</v>
      </c>
      <c r="F942" s="12" t="b">
        <v>0</v>
      </c>
      <c r="G942" s="12" t="b">
        <v>0</v>
      </c>
    </row>
    <row r="943" spans="5:7" x14ac:dyDescent="0.25">
      <c r="E943" s="13">
        <v>941</v>
      </c>
      <c r="F943" s="12" t="b">
        <v>0</v>
      </c>
      <c r="G943" s="12">
        <v>78</v>
      </c>
    </row>
    <row r="944" spans="5:7" x14ac:dyDescent="0.25">
      <c r="E944" s="13">
        <v>942</v>
      </c>
      <c r="F944" s="12" t="b">
        <v>0</v>
      </c>
      <c r="G944" s="12">
        <v>67</v>
      </c>
    </row>
    <row r="945" spans="5:7" x14ac:dyDescent="0.25">
      <c r="E945" s="13">
        <v>943</v>
      </c>
      <c r="F945" s="12">
        <v>114</v>
      </c>
      <c r="G945" s="12" t="b">
        <v>0</v>
      </c>
    </row>
    <row r="946" spans="5:7" x14ac:dyDescent="0.25">
      <c r="E946" s="13">
        <v>944</v>
      </c>
      <c r="F946" s="12" t="b">
        <v>0</v>
      </c>
      <c r="G946" s="12">
        <v>263</v>
      </c>
    </row>
    <row r="947" spans="5:7" x14ac:dyDescent="0.25">
      <c r="E947" s="13">
        <v>945</v>
      </c>
      <c r="F947" s="12" t="b">
        <v>0</v>
      </c>
      <c r="G947" s="12">
        <v>1691</v>
      </c>
    </row>
    <row r="948" spans="5:7" x14ac:dyDescent="0.25">
      <c r="E948" s="13">
        <v>946</v>
      </c>
      <c r="F948" s="12" t="b">
        <v>0</v>
      </c>
      <c r="G948" s="12">
        <v>181</v>
      </c>
    </row>
    <row r="949" spans="5:7" x14ac:dyDescent="0.25">
      <c r="E949" s="13">
        <v>947</v>
      </c>
      <c r="F949" s="12" t="b">
        <v>0</v>
      </c>
      <c r="G949" s="12">
        <v>13</v>
      </c>
    </row>
    <row r="950" spans="5:7" x14ac:dyDescent="0.25">
      <c r="E950" s="13">
        <v>948</v>
      </c>
      <c r="F950" s="12" t="b">
        <v>0</v>
      </c>
      <c r="G950" s="12" t="b">
        <v>0</v>
      </c>
    </row>
    <row r="951" spans="5:7" x14ac:dyDescent="0.25">
      <c r="E951" s="13">
        <v>949</v>
      </c>
      <c r="F951" s="12">
        <v>203</v>
      </c>
      <c r="G951" s="12" t="b">
        <v>0</v>
      </c>
    </row>
    <row r="952" spans="5:7" x14ac:dyDescent="0.25">
      <c r="E952" s="13">
        <v>950</v>
      </c>
      <c r="F952" s="12" t="b">
        <v>0</v>
      </c>
      <c r="G952" s="12">
        <v>1</v>
      </c>
    </row>
    <row r="953" spans="5:7" x14ac:dyDescent="0.25">
      <c r="E953" s="13">
        <v>951</v>
      </c>
      <c r="F953" s="12">
        <v>1559</v>
      </c>
      <c r="G953" s="12" t="b">
        <v>0</v>
      </c>
    </row>
    <row r="954" spans="5:7" x14ac:dyDescent="0.25">
      <c r="E954" s="13">
        <v>952</v>
      </c>
      <c r="F954" s="12" t="b">
        <v>0</v>
      </c>
      <c r="G954" s="12" t="b">
        <v>0</v>
      </c>
    </row>
    <row r="955" spans="5:7" x14ac:dyDescent="0.25">
      <c r="E955" s="13">
        <v>953</v>
      </c>
      <c r="F955" s="12" t="b">
        <v>0</v>
      </c>
      <c r="G955" s="12">
        <v>21</v>
      </c>
    </row>
    <row r="956" spans="5:7" x14ac:dyDescent="0.25">
      <c r="E956" s="13">
        <v>954</v>
      </c>
      <c r="F956" s="12">
        <v>1548</v>
      </c>
      <c r="G956" s="12" t="b">
        <v>0</v>
      </c>
    </row>
    <row r="957" spans="5:7" x14ac:dyDescent="0.25">
      <c r="E957" s="13">
        <v>955</v>
      </c>
      <c r="F957" s="12">
        <v>80</v>
      </c>
      <c r="G957" s="12" t="b">
        <v>0</v>
      </c>
    </row>
    <row r="958" spans="5:7" x14ac:dyDescent="0.25">
      <c r="E958" s="13">
        <v>956</v>
      </c>
      <c r="F958" s="12" t="b">
        <v>0</v>
      </c>
      <c r="G958" s="12">
        <v>830</v>
      </c>
    </row>
    <row r="959" spans="5:7" x14ac:dyDescent="0.25">
      <c r="E959" s="13">
        <v>957</v>
      </c>
      <c r="F959" s="12">
        <v>131</v>
      </c>
      <c r="G959" s="12" t="b">
        <v>0</v>
      </c>
    </row>
    <row r="960" spans="5:7" x14ac:dyDescent="0.25">
      <c r="E960" s="13">
        <v>958</v>
      </c>
      <c r="F960" s="12">
        <v>112</v>
      </c>
      <c r="G960" s="12" t="b">
        <v>0</v>
      </c>
    </row>
    <row r="961" spans="5:7" x14ac:dyDescent="0.25">
      <c r="E961" s="13">
        <v>959</v>
      </c>
      <c r="F961" s="12" t="b">
        <v>0</v>
      </c>
      <c r="G961" s="12">
        <v>130</v>
      </c>
    </row>
    <row r="962" spans="5:7" x14ac:dyDescent="0.25">
      <c r="E962" s="13">
        <v>960</v>
      </c>
      <c r="F962" s="12" t="b">
        <v>0</v>
      </c>
      <c r="G962" s="12">
        <v>55</v>
      </c>
    </row>
    <row r="963" spans="5:7" x14ac:dyDescent="0.25">
      <c r="E963" s="13">
        <v>961</v>
      </c>
      <c r="F963" s="12">
        <v>155</v>
      </c>
      <c r="G963" s="12" t="b">
        <v>0</v>
      </c>
    </row>
    <row r="964" spans="5:7" x14ac:dyDescent="0.25">
      <c r="E964" s="13">
        <v>962</v>
      </c>
      <c r="F964" s="12">
        <v>266</v>
      </c>
      <c r="G964" s="12" t="b">
        <v>0</v>
      </c>
    </row>
    <row r="965" spans="5:7" x14ac:dyDescent="0.25">
      <c r="E965" s="13">
        <v>963</v>
      </c>
      <c r="F965" s="12" t="b">
        <v>0</v>
      </c>
      <c r="G965" s="12">
        <v>114</v>
      </c>
    </row>
    <row r="966" spans="5:7" x14ac:dyDescent="0.25">
      <c r="E966" s="13">
        <v>964</v>
      </c>
      <c r="F966" s="12">
        <v>155</v>
      </c>
      <c r="G966" s="12" t="b">
        <v>0</v>
      </c>
    </row>
    <row r="967" spans="5:7" x14ac:dyDescent="0.25">
      <c r="E967" s="13">
        <v>965</v>
      </c>
      <c r="F967" s="12">
        <v>207</v>
      </c>
      <c r="G967" s="12" t="b">
        <v>0</v>
      </c>
    </row>
    <row r="968" spans="5:7" x14ac:dyDescent="0.25">
      <c r="E968" s="13">
        <v>966</v>
      </c>
      <c r="F968" s="12">
        <v>245</v>
      </c>
      <c r="G968" s="12" t="b">
        <v>0</v>
      </c>
    </row>
    <row r="969" spans="5:7" x14ac:dyDescent="0.25">
      <c r="E969" s="13">
        <v>967</v>
      </c>
      <c r="F969" s="12">
        <v>1573</v>
      </c>
      <c r="G969" s="12" t="b">
        <v>0</v>
      </c>
    </row>
    <row r="970" spans="5:7" x14ac:dyDescent="0.25">
      <c r="E970" s="13">
        <v>968</v>
      </c>
      <c r="F970" s="12">
        <v>114</v>
      </c>
      <c r="G970" s="12" t="b">
        <v>0</v>
      </c>
    </row>
    <row r="971" spans="5:7" x14ac:dyDescent="0.25">
      <c r="E971" s="13">
        <v>969</v>
      </c>
      <c r="F971" s="12">
        <v>93</v>
      </c>
      <c r="G971" s="12" t="b">
        <v>0</v>
      </c>
    </row>
    <row r="972" spans="5:7" x14ac:dyDescent="0.25">
      <c r="E972" s="13">
        <v>970</v>
      </c>
      <c r="F972" s="12" t="b">
        <v>0</v>
      </c>
      <c r="G972" s="12">
        <v>594</v>
      </c>
    </row>
    <row r="973" spans="5:7" x14ac:dyDescent="0.25">
      <c r="E973" s="13">
        <v>971</v>
      </c>
      <c r="F973" s="12" t="b">
        <v>0</v>
      </c>
      <c r="G973" s="12">
        <v>24</v>
      </c>
    </row>
    <row r="974" spans="5:7" x14ac:dyDescent="0.25">
      <c r="E974" s="13">
        <v>972</v>
      </c>
      <c r="F974" s="12">
        <v>1681</v>
      </c>
      <c r="G974" s="12" t="b">
        <v>0</v>
      </c>
    </row>
    <row r="975" spans="5:7" x14ac:dyDescent="0.25">
      <c r="E975" s="13">
        <v>973</v>
      </c>
      <c r="F975" s="12" t="b">
        <v>0</v>
      </c>
      <c r="G975" s="12">
        <v>252</v>
      </c>
    </row>
    <row r="976" spans="5:7" x14ac:dyDescent="0.25">
      <c r="E976" s="13">
        <v>974</v>
      </c>
      <c r="F976" s="12">
        <v>32</v>
      </c>
      <c r="G976" s="12" t="b">
        <v>0</v>
      </c>
    </row>
    <row r="977" spans="5:7" x14ac:dyDescent="0.25">
      <c r="E977" s="13">
        <v>975</v>
      </c>
      <c r="F977" s="12">
        <v>135</v>
      </c>
      <c r="G977" s="12" t="b">
        <v>0</v>
      </c>
    </row>
    <row r="978" spans="5:7" x14ac:dyDescent="0.25">
      <c r="E978" s="13">
        <v>976</v>
      </c>
      <c r="F978" s="12">
        <v>140</v>
      </c>
      <c r="G978" s="12" t="b">
        <v>0</v>
      </c>
    </row>
    <row r="979" spans="5:7" x14ac:dyDescent="0.25">
      <c r="E979" s="13">
        <v>977</v>
      </c>
      <c r="F979" s="12" t="b">
        <v>0</v>
      </c>
      <c r="G979" s="12">
        <v>67</v>
      </c>
    </row>
    <row r="980" spans="5:7" x14ac:dyDescent="0.25">
      <c r="E980" s="13">
        <v>978</v>
      </c>
      <c r="F980" s="12">
        <v>92</v>
      </c>
      <c r="G980" s="12" t="b">
        <v>0</v>
      </c>
    </row>
    <row r="981" spans="5:7" x14ac:dyDescent="0.25">
      <c r="E981" s="13">
        <v>979</v>
      </c>
      <c r="F981" s="12">
        <v>1015</v>
      </c>
      <c r="G981" s="12" t="b">
        <v>0</v>
      </c>
    </row>
    <row r="982" spans="5:7" x14ac:dyDescent="0.25">
      <c r="E982" s="13">
        <v>980</v>
      </c>
      <c r="F982" s="12" t="b">
        <v>0</v>
      </c>
      <c r="G982" s="12">
        <v>742</v>
      </c>
    </row>
    <row r="983" spans="5:7" x14ac:dyDescent="0.25">
      <c r="E983" s="13">
        <v>981</v>
      </c>
      <c r="F983" s="12">
        <v>323</v>
      </c>
      <c r="G983" s="12" t="b">
        <v>0</v>
      </c>
    </row>
    <row r="984" spans="5:7" x14ac:dyDescent="0.25">
      <c r="E984" s="13">
        <v>982</v>
      </c>
      <c r="F984" s="12" t="b">
        <v>0</v>
      </c>
      <c r="G984" s="12">
        <v>75</v>
      </c>
    </row>
    <row r="985" spans="5:7" x14ac:dyDescent="0.25">
      <c r="E985" s="13">
        <v>983</v>
      </c>
      <c r="F985" s="12">
        <v>2326</v>
      </c>
      <c r="G985" s="12" t="b">
        <v>0</v>
      </c>
    </row>
    <row r="986" spans="5:7" x14ac:dyDescent="0.25">
      <c r="E986" s="13">
        <v>984</v>
      </c>
      <c r="F986" s="12">
        <v>381</v>
      </c>
      <c r="G986" s="12" t="b">
        <v>0</v>
      </c>
    </row>
    <row r="987" spans="5:7" x14ac:dyDescent="0.25">
      <c r="E987" s="13">
        <v>985</v>
      </c>
      <c r="F987" s="12" t="b">
        <v>0</v>
      </c>
      <c r="G987" s="12">
        <v>4405</v>
      </c>
    </row>
    <row r="988" spans="5:7" x14ac:dyDescent="0.25">
      <c r="E988" s="13">
        <v>986</v>
      </c>
      <c r="F988" s="12" t="b">
        <v>0</v>
      </c>
      <c r="G988" s="12">
        <v>92</v>
      </c>
    </row>
    <row r="989" spans="5:7" x14ac:dyDescent="0.25">
      <c r="E989" s="13">
        <v>987</v>
      </c>
      <c r="F989" s="12">
        <v>480</v>
      </c>
      <c r="G989" s="12" t="b">
        <v>0</v>
      </c>
    </row>
    <row r="990" spans="5:7" x14ac:dyDescent="0.25">
      <c r="E990" s="13">
        <v>988</v>
      </c>
      <c r="F990" s="12" t="b">
        <v>0</v>
      </c>
      <c r="G990" s="12">
        <v>64</v>
      </c>
    </row>
    <row r="991" spans="5:7" x14ac:dyDescent="0.25">
      <c r="E991" s="13">
        <v>989</v>
      </c>
      <c r="F991" s="12">
        <v>226</v>
      </c>
      <c r="G991" s="12" t="b">
        <v>0</v>
      </c>
    </row>
    <row r="992" spans="5:7" x14ac:dyDescent="0.25">
      <c r="E992" s="13">
        <v>990</v>
      </c>
      <c r="F992" s="12" t="b">
        <v>0</v>
      </c>
      <c r="G992" s="12">
        <v>64</v>
      </c>
    </row>
    <row r="993" spans="5:7" x14ac:dyDescent="0.25">
      <c r="E993" s="13">
        <v>991</v>
      </c>
      <c r="F993" s="12">
        <v>241</v>
      </c>
      <c r="G993" s="12" t="b">
        <v>0</v>
      </c>
    </row>
    <row r="994" spans="5:7" x14ac:dyDescent="0.25">
      <c r="E994" s="13">
        <v>992</v>
      </c>
      <c r="F994" s="12">
        <v>132</v>
      </c>
      <c r="G994" s="12" t="b">
        <v>0</v>
      </c>
    </row>
    <row r="995" spans="5:7" x14ac:dyDescent="0.25">
      <c r="E995" s="13">
        <v>993</v>
      </c>
      <c r="F995" s="12" t="b">
        <v>0</v>
      </c>
      <c r="G995" s="12" t="b">
        <v>0</v>
      </c>
    </row>
    <row r="996" spans="5:7" x14ac:dyDescent="0.25">
      <c r="E996" s="13">
        <v>994</v>
      </c>
      <c r="F996" s="12" t="b">
        <v>0</v>
      </c>
      <c r="G996" s="12">
        <v>842</v>
      </c>
    </row>
    <row r="997" spans="5:7" x14ac:dyDescent="0.25">
      <c r="E997" s="13">
        <v>995</v>
      </c>
      <c r="F997" s="12">
        <v>2043</v>
      </c>
      <c r="G997" s="12" t="b">
        <v>0</v>
      </c>
    </row>
    <row r="998" spans="5:7" x14ac:dyDescent="0.25">
      <c r="E998" s="13">
        <v>996</v>
      </c>
      <c r="F998" s="12" t="b">
        <v>0</v>
      </c>
      <c r="G998" s="12">
        <v>112</v>
      </c>
    </row>
    <row r="999" spans="5:7" x14ac:dyDescent="0.25">
      <c r="E999" s="13">
        <v>997</v>
      </c>
      <c r="F999" s="12" t="b">
        <v>0</v>
      </c>
      <c r="G999" s="12" t="b">
        <v>0</v>
      </c>
    </row>
    <row r="1000" spans="5:7" x14ac:dyDescent="0.25">
      <c r="E1000" s="13">
        <v>998</v>
      </c>
      <c r="F1000" s="12" t="b">
        <v>0</v>
      </c>
      <c r="G1000" s="12">
        <v>374</v>
      </c>
    </row>
    <row r="1001" spans="5:7" x14ac:dyDescent="0.25">
      <c r="E1001" s="13">
        <v>999</v>
      </c>
      <c r="F1001" s="12" t="b">
        <v>0</v>
      </c>
      <c r="G1001" s="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Parent-Category Outcomes</vt:lpstr>
      <vt:lpstr>Sub-Category Outcomes</vt:lpstr>
      <vt:lpstr>Date Outcomes</vt:lpstr>
      <vt:lpstr>Crowfunding Goal Analysis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Khoi Duong</cp:lastModifiedBy>
  <dcterms:created xsi:type="dcterms:W3CDTF">2021-09-29T18:52:28Z</dcterms:created>
  <dcterms:modified xsi:type="dcterms:W3CDTF">2022-12-09T07:10:40Z</dcterms:modified>
</cp:coreProperties>
</file>