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
    </mc:Choice>
  </mc:AlternateContent>
  <bookViews>
    <workbookView xWindow="0" yWindow="0" windowWidth="21570" windowHeight="631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6" i="1" l="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alcChain>
</file>

<file path=xl/sharedStrings.xml><?xml version="1.0" encoding="utf-8"?>
<sst xmlns="http://schemas.openxmlformats.org/spreadsheetml/2006/main" count="445" uniqueCount="249">
  <si>
    <t>ID</t>
  </si>
  <si>
    <t>ObjectType</t>
  </si>
  <si>
    <t>Object Number</t>
  </si>
  <si>
    <t>Description (en)</t>
  </si>
  <si>
    <t>RB_Analysis_Results</t>
  </si>
  <si>
    <t>RB_Testable</t>
  </si>
  <si>
    <t>RB_VerficatiionCriteria</t>
  </si>
  <si>
    <t>Description (alternative language)</t>
  </si>
  <si>
    <t>NF_Category</t>
  </si>
  <si>
    <t>VerificationCriteria</t>
  </si>
  <si>
    <t>Test Level</t>
  </si>
  <si>
    <t>VAR_FUNC_SYS</t>
  </si>
  <si>
    <t>VAR_FUNC_SW</t>
  </si>
  <si>
    <t>Comment</t>
  </si>
  <si>
    <t>Tags</t>
  </si>
  <si>
    <t>ASIL</t>
  </si>
  <si>
    <t>CRQ</t>
  </si>
  <si>
    <t>Maturity</t>
  </si>
  <si>
    <t>ReviewComment</t>
  </si>
  <si>
    <t>Link to Doors requirements</t>
  </si>
  <si>
    <t>BSW_SWS_MCAL_Msc_RBA-439</t>
  </si>
  <si>
    <t>FUNC_REQ</t>
  </si>
  <si>
    <t>3.1.1.0-1</t>
  </si>
  <si>
    <t>continuous clock signal</t>
  </si>
  <si>
    <t>The module shall provide support for continuous clock signal.
Risk: Low</t>
  </si>
  <si>
    <t>Yes</t>
  </si>
  <si>
    <t>Check through oscilloscope whether the clock signal is continuous during Msc transmission.
Verified by Manual inspection.</t>
  </si>
  <si>
    <t>Legacy:
TC_05</t>
  </si>
  <si>
    <t>URT</t>
  </si>
  <si>
    <t>QM</t>
  </si>
  <si>
    <t>CSCRM00353450</t>
  </si>
  <si>
    <t>READY FOR IMPLEMENTATION</t>
  </si>
  <si>
    <t>BSW_SWS_MCAL_Msc_RBA-443</t>
  </si>
  <si>
    <t>3.1.1.0-2</t>
  </si>
  <si>
    <t>support up to 32 bits per device for microcontroller in dual receiver mode.</t>
  </si>
  <si>
    <t>Dual receiver mode support shall be provided upto 32 bits per device.
Risk: Low</t>
  </si>
  <si>
    <t xml:space="preserve">Check whether the frame size of Msc is 32 bit.
Verified by manual inspection.
</t>
  </si>
  <si>
    <t>Legacy:
TC_05´</t>
  </si>
  <si>
    <t>CSCRM00527199</t>
  </si>
  <si>
    <t>BSW_SWS_MCAL_Msc_RBA-442</t>
  </si>
  <si>
    <t>3.1.1.0-3</t>
  </si>
  <si>
    <t>support dual receiver mode for up to 2 devices per MSC bus</t>
  </si>
  <si>
    <t xml:space="preserve">Dual receiver mode support shall be provided upto 2 ASICs per MSC bus.
Risk: Low
</t>
  </si>
  <si>
    <t xml:space="preserve">Check for propoer Msc communication between Microcontroller and ASICs when two ASICs are connected to a single Msc unit.
Verified by manual inspection.
</t>
  </si>
  <si>
    <t xml:space="preserve">Legacy:
TC_07,
TC_05
</t>
  </si>
  <si>
    <t>BSW_SWS_MCAL_Msc_RBA-2733</t>
  </si>
  <si>
    <t>3.1.2.0-1</t>
  </si>
  <si>
    <t>check in each API if the driver is in the desired state and report errors to DET</t>
  </si>
  <si>
    <t>A check in each API shall be provided to check the desired state of the driver and report the errors to DET.
Risk:Low</t>
  </si>
  <si>
    <t xml:space="preserve">Check whether the DET errors are reported when driver is not in desired state.
</t>
  </si>
  <si>
    <t>Legacy:
Itf_SetMux, Itf_ShDwn, Itf_Transmit, Itf_GetMux, tf_SetNrUsFrm, Itf_SetCmdVal, Itf_GetUsBuf, Itf_SetSigVal, Itf_GetCmdResult, Itf_GetCmdVal, Itf_GetSigVal, Itf_GetNrUsFrm, Itf_Init</t>
  </si>
  <si>
    <t>BSW_SWS_MCAL_Msc_RBA-2734</t>
  </si>
  <si>
    <t>3.1.2.0-2</t>
  </si>
  <si>
    <t>check in each API if the parameters are valid and report errors to DET</t>
  </si>
  <si>
    <t xml:space="preserve">A check in each API shall be provided to check the parameter of the driver and report the errors to DET.
Risk:Low
</t>
  </si>
  <si>
    <t xml:space="preserve">Check whether the DET errors are reported when the invalid value is passed as parameter to the API.
</t>
  </si>
  <si>
    <t>Legacy:
Itf_SetMux, Itf_Transmit, Itf_GetMux, Itf_SetNrUsFrm, Itf_SetCmdVal, Itf_GetUsBuf, Itf_SetSigVal, Itf_GetCmdResult, Itf_GetCmdVal, Itf_GetNrUsFrm, Itf_GetSigVal, Itf_Init</t>
  </si>
  <si>
    <t>BSW_SWS_MCAL_Msc_RBA-2737</t>
  </si>
  <si>
    <t>3.1.3.0-1</t>
  </si>
  <si>
    <t>optionally configure the minimum upstream baud rate for a MSC device</t>
  </si>
  <si>
    <t>The module shall provide support to optionally configure the minmum upstream baud rate for a Msc device.
Risk:Low</t>
  </si>
  <si>
    <t>Check whether the configured minimum upstream baud rate value is present in post build configurable file of Msc.
Verified by manual inspection.</t>
  </si>
  <si>
    <t>Legacy:
TC_C03</t>
  </si>
  <si>
    <t>CSCRM00537739</t>
  </si>
  <si>
    <t>BSW_SWS_MCAL_Msc_RBA-2738</t>
  </si>
  <si>
    <t>3.1.3.0-1.0-1</t>
  </si>
  <si>
    <t>The configuration script shall check if the actual upstream baud rate meets the configured minimum upstream baud rate.</t>
  </si>
  <si>
    <t>A check shall be provide to check the actual upstream baud rate meets the configured minimum upstream baud rate by the configuration script.
Risk:Low.</t>
  </si>
  <si>
    <t>Check whether the configured minimum baud rate value is meet the actual upstream baud rate by the configuration script in the configurable file of Msc.
Verified by manual inspection.</t>
  </si>
  <si>
    <t>BSW_SWS_MCAL_Msc_RBA-2739</t>
  </si>
  <si>
    <t>3.1.3.0-2</t>
  </si>
  <si>
    <t>optionally configure the downstream baud rate to meet HW restrictions</t>
  </si>
  <si>
    <t xml:space="preserve">The module shall provide support to optionally configure the donwstream baud rate to meet HW restrictions.
Risk:Low
</t>
  </si>
  <si>
    <t xml:space="preserve">Check whether the configured the downstream baud rate value is meet the   HW restrictions in the configurable file of Msc.
Verified by manual inspection.
</t>
  </si>
  <si>
    <t>Legacy:
TC_C01</t>
  </si>
  <si>
    <t>CSCRM00462010</t>
  </si>
  <si>
    <t>BSW_SWS_MCAL_Msc_RBA-2768</t>
  </si>
  <si>
    <t>3.1.3.0-3</t>
  </si>
  <si>
    <t>optionally configure a Via Tag to select a bit of a Signal for another parallel input</t>
  </si>
  <si>
    <t>The module shall provide support to configure a Via Tag to select a bit of a Signal for another parallel input.
Risk: Low</t>
  </si>
  <si>
    <t>Check whether the output of the ASIC generates a identical PWM signals which are controlled by parallel inputs. 
Verified by manual inspection.</t>
  </si>
  <si>
    <t>Legacy:
TC_C12</t>
  </si>
  <si>
    <t>RQONE01051768</t>
  </si>
  <si>
    <t>BSW_SWS_MCAL_Msc_RBA-2755</t>
  </si>
  <si>
    <t>3.1.3.0-4</t>
  </si>
  <si>
    <t>optionally configure the upstream parity type to odd or even, default shall be even parity</t>
  </si>
  <si>
    <t>The module shall be provided support to optionally configure the upstream parity type to odd or even, and the default shall be even parity.
Risk:Low.</t>
  </si>
  <si>
    <t xml:space="preserve">Check whether upstream parity type is configured to odd or even in configurable file of Msc, and the default shall be even parity.
Verified by manual inspection.
</t>
  </si>
  <si>
    <t>Legacy:
TC_C04</t>
  </si>
  <si>
    <t>CSCRM00656797</t>
  </si>
  <si>
    <t>BSW_SWS_MCAL_Msc_RBA-2735</t>
  </si>
  <si>
    <t>3.1.3.0-5</t>
  </si>
  <si>
    <t>enabled/disabled reporting to DET</t>
  </si>
  <si>
    <t>The module shall provide support to enable/disable reporting DET errors.
Risk:Low</t>
  </si>
  <si>
    <t xml:space="preserve">Check whether the DETs are reported/not reported while enabling/disabling the report to DET.
</t>
  </si>
  <si>
    <t>Legacy:
TC_C02</t>
  </si>
  <si>
    <t>BSW_SWS_MCAL_Msc_RBA-2757</t>
  </si>
  <si>
    <t>3.1.3.0-6</t>
  </si>
  <si>
    <t>enabled/disabled asynchronous mode, default shall be asynchronous mode enabled</t>
  </si>
  <si>
    <t>A check shall be provided to support to the asynchronous mode is enabled/disabled, and the default shall be asynchronous mode enabled.
Risk:Low.</t>
  </si>
  <si>
    <t xml:space="preserve">Check whether asynchronous mode is enabled or disabled, and check in default case the asynchronous mode enabled.
</t>
  </si>
  <si>
    <t>Legacy:
TC_C05</t>
  </si>
  <si>
    <t>CSCRM00613379</t>
  </si>
  <si>
    <t>BSW_SWS_MCAL_Msc_RBA-445</t>
  </si>
  <si>
    <t>INTERFACE_REQ</t>
  </si>
  <si>
    <t>4.1.0-1</t>
  </si>
  <si>
    <t>Transmit a MSC command.</t>
  </si>
  <si>
    <t>The module shall provide function to transmit a MSC command.
Risk:Low</t>
  </si>
  <si>
    <t>Check whether the Msc command is transmit.</t>
  </si>
  <si>
    <t>Legacy:
TC_03, TC_04, Itf_Callback, Itf_Transmit</t>
  </si>
  <si>
    <t>BSW_SWS_MCAL_Msc_RBA-446</t>
  </si>
  <si>
    <t>4.1.0-1.0-1</t>
  </si>
  <si>
    <t>while interrupts are disabled the command shall be transmitted immediately in a synchronous manner</t>
  </si>
  <si>
    <t>The module shall provide support to transmit the commands immediately in synchronous manner while interrupts are disabled.
Risk:Low</t>
  </si>
  <si>
    <t>Check whether the msc command is transmit immediately in a synchronous manner while interrupts are disabled.</t>
  </si>
  <si>
    <t>Legacy:
TC_04, Itf_Transmit</t>
  </si>
  <si>
    <t>BSW_SWS_MCAL_Msc_RBA-447</t>
  </si>
  <si>
    <t>4.1.0-1.0-2</t>
  </si>
  <si>
    <t>while interrupts are available the command shall be queued and transmitted in an asynchronous manner</t>
  </si>
  <si>
    <t>The module shall provide support to transmit the command stored in queue in an asychronous manner while interrupts are available.
Risk:Low.</t>
  </si>
  <si>
    <t xml:space="preserve">Check whether MSC command shall be stored in queued and transmit in an asynchronous manner. while the interrupts are enabled.
</t>
  </si>
  <si>
    <t>Legacy:
TC_03, Itf_Transmit</t>
  </si>
  <si>
    <t>BSW_SWS_MCAL_Msc_RBA-2760</t>
  </si>
  <si>
    <t>4.1.0-1.0-2.0-1</t>
  </si>
  <si>
    <t>in case the asynchronous handler is idle a new asynchronous transmission shall start the asynchronous handler immediately regardless from which CPU priority the new asynchronous transmission is triggered</t>
  </si>
  <si>
    <t>The module shall be provide support for the asynchronous transmission shall start immediately regardless from which CPU priority the new asychronous transmission is triggerd while the asynchronous handler is idle.
Risk:Low</t>
  </si>
  <si>
    <t xml:space="preserve">Check whether a new asynchronous transmission shall start the asynchronous handler immediately regardless from which CPU priority the new asynchronous transmission is triggered while the asynchronous handler is idle.
</t>
  </si>
  <si>
    <t>Legacy:
TC_06</t>
  </si>
  <si>
    <t>CSCRM00706202</t>
  </si>
  <si>
    <t>BSW_SWS_MCAL_Msc_RBA-504</t>
  </si>
  <si>
    <t>4.1.0-2</t>
  </si>
  <si>
    <t>get the result/status of the command</t>
  </si>
  <si>
    <t>The module shall provide a function to get the result/status of the commnad.
Risk:Low</t>
  </si>
  <si>
    <t xml:space="preserve">Check whether the current command status is get
while calling the function. 
</t>
  </si>
  <si>
    <t>Legacy:
Itf_GetCmdResult</t>
  </si>
  <si>
    <t>BSW_SWS_MCAL_Msc_RBA-521</t>
  </si>
  <si>
    <t>4.1.0-3</t>
  </si>
  <si>
    <t>get the current command value</t>
  </si>
  <si>
    <t>The module shall provide a function to get the current command value.
Risk: Low</t>
  </si>
  <si>
    <t xml:space="preserve">Check whether the current command value is get while calling the function.
</t>
  </si>
  <si>
    <t>Legacy:
Itf_GetCmdVal</t>
  </si>
  <si>
    <t>BSW_SWS_MCAL_Msc_RBA-2720</t>
  </si>
  <si>
    <t>4.1.0-4</t>
  </si>
  <si>
    <t>set the command value</t>
  </si>
  <si>
    <t>The module shall provide a funtion to set the command value.
Risk:Low</t>
  </si>
  <si>
    <t xml:space="preserve">Check whether the command value is set while calling the function.
</t>
  </si>
  <si>
    <t>Legacy:
Itf_SetCmdVal</t>
  </si>
  <si>
    <t>BSW_SWS_MCAL_Msc_RBA-2721</t>
  </si>
  <si>
    <t>4.1.0-5</t>
  </si>
  <si>
    <t>get the current number of upstream frames</t>
  </si>
  <si>
    <t>The module shall provide function to get the current number of upstream frames.
Risk:Low</t>
  </si>
  <si>
    <t xml:space="preserve">Check whether the current number of upstream frames is get while calling the function. 
</t>
  </si>
  <si>
    <t>Legacy:
Itf_GetNrUsFrm</t>
  </si>
  <si>
    <t>BSW_SWS_MCAL_Msc_RBA-2722</t>
  </si>
  <si>
    <t>4.1.0-6</t>
  </si>
  <si>
    <t>set the number of upstream frames</t>
  </si>
  <si>
    <t>The module shall provide function to set the number of upstream frames.
Risk:Low</t>
  </si>
  <si>
    <t xml:space="preserve">Check whether the number of upstream frames is set while calling the function.
</t>
  </si>
  <si>
    <t>Legacy:
Itf_SetNrUsFrm</t>
  </si>
  <si>
    <t>BSW_SWS_MCAL_Msc_RBA-2723</t>
  </si>
  <si>
    <t>4.1.0-6.0-1</t>
  </si>
  <si>
    <t>the number of upstream frames is limited to the configured maximum number of upstream frames</t>
  </si>
  <si>
    <t>A check shall be provided to check the number of upstream frames is limited to the configured mazimum number of upstream frames.
Risk : Low</t>
  </si>
  <si>
    <t xml:space="preserve">Check whether the DET errors are reported when  the configured maximum number of upstream frames are limited with the number of upstream.
</t>
  </si>
  <si>
    <t>BSW_SWS_MCAL_Msc_RBA-2724</t>
  </si>
  <si>
    <t>4.1.0-7</t>
  </si>
  <si>
    <t>get the pointer to the upstream buffer</t>
  </si>
  <si>
    <t>The module shall provide function to get the pointer to the upstream buffer. 
Risk:Low</t>
  </si>
  <si>
    <t xml:space="preserve">Check whether the pointer to the upstream buffer is get while calling the function.
</t>
  </si>
  <si>
    <t>Legacy:
Itf_GetUsBuf</t>
  </si>
  <si>
    <t>BSW_SWS_MCAL_Msc_RBA-2726</t>
  </si>
  <si>
    <t>4.2.0-1</t>
  </si>
  <si>
    <t>get the current internal signal value</t>
  </si>
  <si>
    <t>The module shall provide function to get the current internal signal value.
Risk:Low</t>
  </si>
  <si>
    <t>Check whether the current internal signal value is get while calling the function.</t>
  </si>
  <si>
    <t>Legacy:
Itf_GetSigVal</t>
  </si>
  <si>
    <t>BSW_SWS_MCAL_Msc_RBA-2727</t>
  </si>
  <si>
    <t>4.2.0-2</t>
  </si>
  <si>
    <t>set the internal signal value</t>
  </si>
  <si>
    <t>The module shall provide function to set the interal signal value.
Risk:Low</t>
  </si>
  <si>
    <t xml:space="preserve">Check whether the internal signal value is set while calling the function.
</t>
  </si>
  <si>
    <t>Legacy:
Itf_SetSigVal</t>
  </si>
  <si>
    <t>BSW_SWS_MCAL_Msc_RBA-2728</t>
  </si>
  <si>
    <t>4.2.0-3</t>
  </si>
  <si>
    <t>get the current state of the downstream date multiplexer</t>
  </si>
  <si>
    <t>The module shall provide function to get the current state of the downstream data multiplexer.
Risk:Low</t>
  </si>
  <si>
    <t xml:space="preserve">Check whether the current state of the downstream data multiplexer is get while calling the function.
</t>
  </si>
  <si>
    <t>Legacy:
Itf_GetMux</t>
  </si>
  <si>
    <t>CSCRM00475926</t>
  </si>
  <si>
    <t>BSW_SWS_MCAL_Msc_RBA-2730</t>
  </si>
  <si>
    <t>4.2.0-4</t>
  </si>
  <si>
    <t>set the state of the downstream data multiplexer</t>
  </si>
  <si>
    <t>The module shall provide function to set the state of the downstream data multiplexer.
Risk:Low</t>
  </si>
  <si>
    <t xml:space="preserve">Check whether the state of the downstream data multiplexer is set while calling the function. 
</t>
  </si>
  <si>
    <t>Legacy:
Itf_SetMux</t>
  </si>
  <si>
    <t>BSW_SWS_MCAL_Msc_RBA-2742</t>
  </si>
  <si>
    <t>4.3.0-1</t>
  </si>
  <si>
    <t>switch the driver from synchronous mode to asynchronous mode</t>
  </si>
  <si>
    <t>The module shall provide support for the driver switch from synchronous mode to asynchronous mode during start up.
Risk:Low</t>
  </si>
  <si>
    <t xml:space="preserve">Check whether the driver is switch from synchronous mode to asynchronous mode during start up.
</t>
  </si>
  <si>
    <t>Legacy: 
TC_02, 
Itf_Init</t>
  </si>
  <si>
    <t>BSW_SWS_MCAL_Msc_RBA-2744</t>
  </si>
  <si>
    <t>4.3.0-2</t>
  </si>
  <si>
    <t>shut down queue handling of the driver for transition from asynchronous mode to synchronous mode</t>
  </si>
  <si>
    <t>The module shall provide support for the driver shut down queue handling for transition from asynchronous mode to synchronous mode.
Risk:Low</t>
  </si>
  <si>
    <t xml:space="preserve">Check whether the driver is shut down queue handling for transition from asynchronous mode to synchronous mode.
</t>
  </si>
  <si>
    <t>Legacy:
TC_04, Itf_ShDwn</t>
  </si>
  <si>
    <t>CSCRM00528228</t>
  </si>
  <si>
    <t>BSW_SWS_MCAL_Msc_RBA-2766</t>
  </si>
  <si>
    <t>4.3.0-3</t>
  </si>
  <si>
    <t>shut down queue handling of the driver for transition from asynchronous mode to synchronous mode while interrupts are disabled</t>
  </si>
  <si>
    <t>The module shall support for shut down queue handling of the driver for transition from asynchronous mode to synchronous mode while interrupts are disabled.
Risk:Low</t>
  </si>
  <si>
    <t xml:space="preserve">Check whether the driver is shut down queue handling for transition from asynchronous mode to synchronous mode while interrupts are disabled. 
</t>
  </si>
  <si>
    <t>Legacy:
TC_08, rba_Msc_Itf_SwtToSync</t>
  </si>
  <si>
    <t>RQONE00486003</t>
  </si>
  <si>
    <t>BSW_SWS_MCAL_Msc_RBA-2860</t>
  </si>
  <si>
    <t>4.4.0-1</t>
  </si>
  <si>
    <t xml:space="preserve">Transmit sequence of commands without interruption of other commands irrespective of their priority.
</t>
  </si>
  <si>
    <t>The module shall provide support to the transmit sequence of commands without interruption of other command irrespective of the their priority.
Risk:Low</t>
  </si>
  <si>
    <t>Check whether the commands of sequence is transmit a low priority command and then transmit a high priority command while the interrupt mode is disabled.</t>
  </si>
  <si>
    <t>Transmit a low priority sequence and then transmit a high priority command. Check if sequence notification is invoked command notification.</t>
  </si>
  <si>
    <t>RQONE01287581</t>
  </si>
  <si>
    <t>TESTRESULT : rba_Msc_review_sws_rqone01287581 / 1.35.0; 0</t>
  </si>
  <si>
    <t>BSW_SWS_MCAL_Msc_RBA-2861</t>
  </si>
  <si>
    <t>4.4.0-1.0-1</t>
  </si>
  <si>
    <t>More than one command shall be configured in a sequence. Commands of sequence shall belong to same hardware unit and same device.</t>
  </si>
  <si>
    <t>The module shall provide support for the sequence shall be configured more than one command and all the commands of sequence shall belong to same hardware unit and same device.
Risk:Low</t>
  </si>
  <si>
    <t xml:space="preserve">Check whether the sequence with more than one comnmand configured, and all commands of sequence shall belong to same hardware unit and same device in post build configurable file.
Verify by manual inspection.
</t>
  </si>
  <si>
    <t>Configure more than one command in a sequence and check if sequence is transmitted.</t>
  </si>
  <si>
    <t>BSW_SWS_MCAL_Msc_RBA-2862</t>
  </si>
  <si>
    <t>4.4.0-1.0-2</t>
  </si>
  <si>
    <t>Call back notification shall be provided for sequence completion.</t>
  </si>
  <si>
    <t>The module shall provide support for call back notification for sequence completion.
Risk:Low</t>
  </si>
  <si>
    <t xml:space="preserve">Check whether the callback function is called while a sequence is transmitted.
</t>
  </si>
  <si>
    <t>Transmit a sequence with call back notification configured. Check whether notification is invoked after sequence transmission.</t>
  </si>
  <si>
    <t>BSW_SWS_MCAL_Msc_RBA-2864</t>
  </si>
  <si>
    <t>4.4.0-2</t>
  </si>
  <si>
    <t>Get the result/status of the sequence. Status of sequence shall be ok if all the commands in sequence are transmitted</t>
  </si>
  <si>
    <t>The module shall provide function to get the result/status of the sequence, and the status of sequence shall be ok if al the commands in sequence are transmitted.
Risk: Low</t>
  </si>
  <si>
    <t xml:space="preserve">Check whether the sequence is get the result/status,while calling the function, and the status of sequence shall be ok if all the commands in sequence are transmitted.  
</t>
  </si>
  <si>
    <t>Call the get result function with valid sequence id and check if return value is as expected.</t>
  </si>
  <si>
    <t>BSW_SWS_MCAL_Msc_RBA-2884</t>
  </si>
  <si>
    <t>4.5.0-1</t>
  </si>
  <si>
    <r>
      <t xml:space="preserve">Service name:	rba_Msc_MoInitCheck
Syntax:	Std_ReturnType rba_Msc_MoInitCheck(const rba_Msc_ConfigType* ConfigPtr)
Sync/Async:	Synchronous
Service ID:	None
Reentrancy:	Reentrant
</t>
    </r>
    <r>
      <rPr>
        <b/>
        <sz val="10"/>
        <color theme="1"/>
        <rFont val="Arial"/>
        <family val="2"/>
      </rPr>
      <t>Paramete</t>
    </r>
    <r>
      <rPr>
        <sz val="10"/>
        <color theme="1"/>
        <rFont val="Arial"/>
        <family val="2"/>
      </rPr>
      <t xml:space="preserve">rs (in):	ConfigPtr - Pointer </t>
    </r>
    <r>
      <rPr>
        <b/>
        <i/>
        <sz val="10"/>
        <color theme="1"/>
        <rFont val="Arial"/>
        <family val="2"/>
      </rPr>
      <t>to rba_M</t>
    </r>
    <r>
      <rPr>
        <sz val="10"/>
        <color theme="1"/>
        <rFont val="Arial"/>
        <family val="2"/>
      </rPr>
      <t xml:space="preserve">sc configuration set (variant post-build)
Parameters (inout):	None
Parameters (out):	None
Return value:	Std_ReturnType
Description:	Checks the pointer given to the initialization of the module against the pointer given as parameter to this function.
</t>
    </r>
  </si>
  <si>
    <t>The module shall provide a function to check  the pointer given to the initialization of the module against the pointer given as parameter to this function.
Risk:Low</t>
  </si>
  <si>
    <t xml:space="preserve">Check whether the pointer parameter of function against the pointer given to the initialization while calling the function. 
Verify by manual inspection.
</t>
  </si>
  <si>
    <t>Call the function with a valid and invalid pointers and check whether the return values are as expected.</t>
  </si>
  <si>
    <t>RQONE01563132</t>
  </si>
  <si>
    <t>TESTRESULT : rba_msc_review_sws_rqone01563132 / 1.36.0;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</si>
</sst>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u/>
      <sz val="10"/>
      <color theme="10"/>
      <name val="Arial"/>
      <family val="2"/>
    </font>
    <font>
      <b/>
      <i/>
      <sz val="10"/>
      <color theme="1"/>
      <name val="Arial"/>
      <family val="2"/>
    </font>
  </fonts>
  <fills count="3">
    <fill>
      <patternFill patternType="none"/>
    </fill>
    <fill>
      <patternFill patternType="gray125"/>
    </fill>
    <fill>
      <patternFill patternType="solid">
        <fgColor rgb="FF00CED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2" borderId="0" xfId="0" applyFont="1" applyFill="1" applyAlignment="1">
      <alignment horizontal="center"/>
    </xf>
    <xf numFmtId="0" fontId="0" fillId="0" borderId="0" xfId="0" applyAlignment="1">
      <alignment wrapText="1"/>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tabSelected="1" workbookViewId="0">
      <pane xSplit="1" ySplit="1" topLeftCell="B2" activePane="bottomRight" state="frozenSplit"/>
      <selection pane="bottomLeft" activeCell="A2" sqref="A2"/>
      <selection pane="topRight" activeCell="B1" sqref="B1"/>
      <selection pane="bottomRight"/>
    </sheetView>
  </sheetViews>
  <sheetFormatPr defaultRowHeight="12.75" x14ac:dyDescent="0.2"/>
  <cols>
    <col min="1" max="1" width="31.7109375" bestFit="1" customWidth="1"/>
    <col min="2" max="2" width="16.42578125" bestFit="1" customWidth="1"/>
    <col min="3" max="3" width="14.7109375" bestFit="1" customWidth="1"/>
    <col min="4" max="4" width="179.140625" bestFit="1" customWidth="1"/>
    <col min="5" max="5" width="19.7109375" bestFit="1" customWidth="1"/>
    <col min="6" max="6" width="12.28515625" bestFit="1" customWidth="1"/>
    <col min="7" max="7" width="135.7109375" bestFit="1" customWidth="1"/>
    <col min="10" max="10" width="120.140625" bestFit="1" customWidth="1"/>
    <col min="11" max="11" width="10.28515625" bestFit="1" customWidth="1"/>
    <col min="16" max="16" width="5.28515625" bestFit="1" customWidth="1"/>
    <col min="17" max="17" width="15.85546875" bestFit="1" customWidth="1"/>
    <col min="18" max="18" width="29.140625" bestFit="1" customWidth="1"/>
    <col min="19" max="19" width="56" bestFit="1" customWidth="1"/>
    <col min="20" max="20" width="31.7109375" bestFit="1" customWidth="1"/>
  </cols>
  <sheetData>
    <row r="1" spans="1:2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89.25" x14ac:dyDescent="0.2">
      <c r="A2" t="s">
        <v>20</v>
      </c>
      <c r="B2" t="s">
        <v>21</v>
      </c>
      <c r="C2" t="s">
        <v>22</v>
      </c>
      <c r="D2" t="s">
        <v>23</v>
      </c>
      <c r="E2" s="2" t="s">
        <v>24</v>
      </c>
      <c r="F2" t="s">
        <v>25</v>
      </c>
      <c r="G2" s="2" t="s">
        <v>26</v>
      </c>
      <c r="J2" s="2" t="s">
        <v>27</v>
      </c>
      <c r="K2" t="s">
        <v>28</v>
      </c>
      <c r="P2" t="s">
        <v>29</v>
      </c>
      <c r="Q2" t="s">
        <v>30</v>
      </c>
      <c r="R2" t="s">
        <v>31</v>
      </c>
      <c r="T2" s="3" t="str">
        <f>HYPERLINK("doors://fe-dorapcm3.de.bosch.com:36679/?version=2&amp;prodID=0&amp;view=00000013&amp;urn=urn:telelogic::1-52394082008461e6-O-439-00058452","BSW_SWS_MCAL_Msc_RBA-439")</f>
        <v>BSW_SWS_MCAL_Msc_RBA-439</v>
      </c>
    </row>
    <row r="3" spans="1:20" ht="63.75" x14ac:dyDescent="0.2">
      <c r="A3" t="s">
        <v>32</v>
      </c>
      <c r="B3" t="s">
        <v>21</v>
      </c>
      <c r="C3" t="s">
        <v>33</v>
      </c>
      <c r="D3" t="s">
        <v>34</v>
      </c>
      <c r="E3" s="2" t="s">
        <v>35</v>
      </c>
      <c r="F3" t="s">
        <v>25</v>
      </c>
      <c r="G3" s="2" t="s">
        <v>36</v>
      </c>
      <c r="J3" s="2" t="s">
        <v>37</v>
      </c>
      <c r="K3" t="s">
        <v>28</v>
      </c>
      <c r="P3" t="s">
        <v>29</v>
      </c>
      <c r="Q3" t="s">
        <v>38</v>
      </c>
      <c r="R3" t="s">
        <v>31</v>
      </c>
      <c r="T3" s="3" t="str">
        <f>HYPERLINK("doors://fe-dorapcm3.de.bosch.com:36679/?version=2&amp;prodID=0&amp;view=00000013&amp;urn=urn:telelogic::1-52394082008461e6-O-443-00058452","BSW_SWS_MCAL_Msc_RBA-443")</f>
        <v>BSW_SWS_MCAL_Msc_RBA-443</v>
      </c>
    </row>
    <row r="4" spans="1:20" ht="114.75" x14ac:dyDescent="0.2">
      <c r="A4" t="s">
        <v>39</v>
      </c>
      <c r="B4" t="s">
        <v>21</v>
      </c>
      <c r="C4" t="s">
        <v>40</v>
      </c>
      <c r="D4" t="s">
        <v>41</v>
      </c>
      <c r="E4" s="2" t="s">
        <v>42</v>
      </c>
      <c r="F4" t="s">
        <v>25</v>
      </c>
      <c r="G4" s="2" t="s">
        <v>43</v>
      </c>
      <c r="J4" s="2" t="s">
        <v>44</v>
      </c>
      <c r="K4" t="s">
        <v>28</v>
      </c>
      <c r="P4" t="s">
        <v>29</v>
      </c>
      <c r="Q4" t="s">
        <v>30</v>
      </c>
      <c r="R4" t="s">
        <v>31</v>
      </c>
      <c r="T4" s="3" t="str">
        <f>HYPERLINK("doors://fe-dorapcm3.de.bosch.com:36679/?version=2&amp;prodID=0&amp;view=00000013&amp;urn=urn:telelogic::1-52394082008461e6-O-442-00058452","BSW_SWS_MCAL_Msc_RBA-442")</f>
        <v>BSW_SWS_MCAL_Msc_RBA-442</v>
      </c>
    </row>
    <row r="5" spans="1:20" ht="178.5" x14ac:dyDescent="0.2">
      <c r="A5" t="s">
        <v>45</v>
      </c>
      <c r="B5" t="s">
        <v>21</v>
      </c>
      <c r="C5" t="s">
        <v>46</v>
      </c>
      <c r="D5" t="s">
        <v>47</v>
      </c>
      <c r="E5" s="2" t="s">
        <v>48</v>
      </c>
      <c r="F5" t="s">
        <v>25</v>
      </c>
      <c r="G5" s="2" t="s">
        <v>49</v>
      </c>
      <c r="J5" s="2" t="s">
        <v>50</v>
      </c>
      <c r="K5" t="s">
        <v>28</v>
      </c>
      <c r="P5" t="s">
        <v>29</v>
      </c>
      <c r="Q5" t="s">
        <v>30</v>
      </c>
      <c r="R5" t="s">
        <v>31</v>
      </c>
      <c r="T5" s="3" t="str">
        <f>HYPERLINK("doors://fe-dorapcm3.de.bosch.com:36679/?version=2&amp;prodID=0&amp;view=00000013&amp;urn=urn:telelogic::1-52394082008461e6-O-2733-00058452","BSW_SWS_MCAL_Msc_RBA-2733")</f>
        <v>BSW_SWS_MCAL_Msc_RBA-2733</v>
      </c>
    </row>
    <row r="6" spans="1:20" ht="153" x14ac:dyDescent="0.2">
      <c r="A6" t="s">
        <v>51</v>
      </c>
      <c r="B6" t="s">
        <v>21</v>
      </c>
      <c r="C6" t="s">
        <v>52</v>
      </c>
      <c r="D6" t="s">
        <v>53</v>
      </c>
      <c r="E6" s="2" t="s">
        <v>54</v>
      </c>
      <c r="F6" t="s">
        <v>25</v>
      </c>
      <c r="G6" s="2" t="s">
        <v>55</v>
      </c>
      <c r="J6" s="2" t="s">
        <v>56</v>
      </c>
      <c r="K6" t="s">
        <v>28</v>
      </c>
      <c r="P6" t="s">
        <v>29</v>
      </c>
      <c r="Q6" t="s">
        <v>30</v>
      </c>
      <c r="R6" t="s">
        <v>31</v>
      </c>
      <c r="T6" s="3" t="str">
        <f>HYPERLINK("doors://fe-dorapcm3.de.bosch.com:36679/?version=2&amp;prodID=0&amp;view=00000013&amp;urn=urn:telelogic::1-52394082008461e6-O-2734-00058452","BSW_SWS_MCAL_Msc_RBA-2734")</f>
        <v>BSW_SWS_MCAL_Msc_RBA-2734</v>
      </c>
    </row>
    <row r="7" spans="1:20" ht="89.25" x14ac:dyDescent="0.2">
      <c r="A7" t="s">
        <v>57</v>
      </c>
      <c r="B7" t="s">
        <v>21</v>
      </c>
      <c r="C7" t="s">
        <v>58</v>
      </c>
      <c r="D7" t="s">
        <v>59</v>
      </c>
      <c r="E7" s="2" t="s">
        <v>60</v>
      </c>
      <c r="F7" t="s">
        <v>25</v>
      </c>
      <c r="G7" s="2" t="s">
        <v>61</v>
      </c>
      <c r="J7" s="2" t="s">
        <v>62</v>
      </c>
      <c r="K7" t="s">
        <v>28</v>
      </c>
      <c r="P7" t="s">
        <v>29</v>
      </c>
      <c r="Q7" t="s">
        <v>63</v>
      </c>
      <c r="R7" t="s">
        <v>31</v>
      </c>
      <c r="T7" s="3" t="str">
        <f>HYPERLINK("doors://fe-dorapcm3.de.bosch.com:36679/?version=2&amp;prodID=0&amp;view=00000013&amp;urn=urn:telelogic::1-52394082008461e6-O-2737-00058452","BSW_SWS_MCAL_Msc_RBA-2737")</f>
        <v>BSW_SWS_MCAL_Msc_RBA-2737</v>
      </c>
    </row>
    <row r="8" spans="1:20" ht="114.75" x14ac:dyDescent="0.2">
      <c r="A8" t="s">
        <v>64</v>
      </c>
      <c r="B8" t="s">
        <v>21</v>
      </c>
      <c r="C8" t="s">
        <v>65</v>
      </c>
      <c r="D8" t="s">
        <v>66</v>
      </c>
      <c r="E8" s="2" t="s">
        <v>67</v>
      </c>
      <c r="F8" t="s">
        <v>25</v>
      </c>
      <c r="G8" s="2" t="s">
        <v>68</v>
      </c>
      <c r="J8" s="2" t="s">
        <v>62</v>
      </c>
      <c r="K8" t="s">
        <v>28</v>
      </c>
      <c r="P8" t="s">
        <v>29</v>
      </c>
      <c r="Q8" t="s">
        <v>63</v>
      </c>
      <c r="R8" t="s">
        <v>31</v>
      </c>
      <c r="T8" s="3" t="str">
        <f>HYPERLINK("doors://fe-dorapcm3.de.bosch.com:36679/?version=2&amp;prodID=0&amp;view=00000013&amp;urn=urn:telelogic::1-52394082008461e6-O-2738-00058452","BSW_SWS_MCAL_Msc_RBA-2738")</f>
        <v>BSW_SWS_MCAL_Msc_RBA-2738</v>
      </c>
    </row>
    <row r="9" spans="1:20" ht="114.75" x14ac:dyDescent="0.2">
      <c r="A9" t="s">
        <v>69</v>
      </c>
      <c r="B9" t="s">
        <v>21</v>
      </c>
      <c r="C9" t="s">
        <v>70</v>
      </c>
      <c r="D9" t="s">
        <v>71</v>
      </c>
      <c r="E9" s="2" t="s">
        <v>72</v>
      </c>
      <c r="F9" t="s">
        <v>25</v>
      </c>
      <c r="G9" s="2" t="s">
        <v>73</v>
      </c>
      <c r="J9" s="2" t="s">
        <v>74</v>
      </c>
      <c r="K9" t="s">
        <v>28</v>
      </c>
      <c r="P9" t="s">
        <v>29</v>
      </c>
      <c r="Q9" t="s">
        <v>75</v>
      </c>
      <c r="R9" t="s">
        <v>31</v>
      </c>
      <c r="T9" s="3" t="str">
        <f>HYPERLINK("doors://fe-dorapcm3.de.bosch.com:36679/?version=2&amp;prodID=0&amp;view=00000013&amp;urn=urn:telelogic::1-52394082008461e6-O-2739-00058452","BSW_SWS_MCAL_Msc_RBA-2739")</f>
        <v>BSW_SWS_MCAL_Msc_RBA-2739</v>
      </c>
    </row>
    <row r="10" spans="1:20" ht="102" x14ac:dyDescent="0.2">
      <c r="A10" t="s">
        <v>76</v>
      </c>
      <c r="B10" t="s">
        <v>21</v>
      </c>
      <c r="C10" t="s">
        <v>77</v>
      </c>
      <c r="D10" t="s">
        <v>78</v>
      </c>
      <c r="E10" s="2" t="s">
        <v>79</v>
      </c>
      <c r="F10" t="s">
        <v>25</v>
      </c>
      <c r="G10" s="2" t="s">
        <v>80</v>
      </c>
      <c r="J10" s="2" t="s">
        <v>81</v>
      </c>
      <c r="K10" t="s">
        <v>28</v>
      </c>
      <c r="P10" t="s">
        <v>29</v>
      </c>
      <c r="Q10" t="s">
        <v>82</v>
      </c>
      <c r="R10" t="s">
        <v>31</v>
      </c>
      <c r="T10" s="3" t="str">
        <f>HYPERLINK("doors://fe-dorapcm3.de.bosch.com:36679/?version=2&amp;prodID=0&amp;view=00000013&amp;urn=urn:telelogic::1-52394082008461e6-O-2768-00058452","BSW_SWS_MCAL_Msc_RBA-2768")</f>
        <v>BSW_SWS_MCAL_Msc_RBA-2768</v>
      </c>
    </row>
    <row r="11" spans="1:20" ht="114.75" x14ac:dyDescent="0.2">
      <c r="A11" t="s">
        <v>83</v>
      </c>
      <c r="B11" t="s">
        <v>21</v>
      </c>
      <c r="C11" t="s">
        <v>84</v>
      </c>
      <c r="D11" t="s">
        <v>85</v>
      </c>
      <c r="E11" s="2" t="s">
        <v>86</v>
      </c>
      <c r="F11" t="s">
        <v>25</v>
      </c>
      <c r="G11" s="2" t="s">
        <v>87</v>
      </c>
      <c r="J11" s="2" t="s">
        <v>88</v>
      </c>
      <c r="K11" t="s">
        <v>28</v>
      </c>
      <c r="P11" t="s">
        <v>29</v>
      </c>
      <c r="Q11" t="s">
        <v>89</v>
      </c>
      <c r="R11" t="s">
        <v>31</v>
      </c>
      <c r="T11" s="3" t="str">
        <f>HYPERLINK("doors://fe-dorapcm3.de.bosch.com:36679/?version=2&amp;prodID=0&amp;view=00000013&amp;urn=urn:telelogic::1-52394082008461e6-O-2755-00058452","BSW_SWS_MCAL_Msc_RBA-2755")</f>
        <v>BSW_SWS_MCAL_Msc_RBA-2755</v>
      </c>
    </row>
    <row r="12" spans="1:20" ht="63.75" x14ac:dyDescent="0.2">
      <c r="A12" t="s">
        <v>90</v>
      </c>
      <c r="B12" t="s">
        <v>21</v>
      </c>
      <c r="C12" t="s">
        <v>91</v>
      </c>
      <c r="D12" t="s">
        <v>92</v>
      </c>
      <c r="E12" s="2" t="s">
        <v>93</v>
      </c>
      <c r="F12" t="s">
        <v>25</v>
      </c>
      <c r="G12" s="2" t="s">
        <v>94</v>
      </c>
      <c r="J12" s="2" t="s">
        <v>95</v>
      </c>
      <c r="K12" t="s">
        <v>28</v>
      </c>
      <c r="P12" t="s">
        <v>29</v>
      </c>
      <c r="Q12" t="s">
        <v>30</v>
      </c>
      <c r="R12" t="s">
        <v>31</v>
      </c>
      <c r="T12" s="3" t="str">
        <f>HYPERLINK("doors://fe-dorapcm3.de.bosch.com:36679/?version=2&amp;prodID=0&amp;view=00000013&amp;urn=urn:telelogic::1-52394082008461e6-O-2735-00058452","BSW_SWS_MCAL_Msc_RBA-2735")</f>
        <v>BSW_SWS_MCAL_Msc_RBA-2735</v>
      </c>
    </row>
    <row r="13" spans="1:20" ht="114.75" x14ac:dyDescent="0.2">
      <c r="A13" t="s">
        <v>96</v>
      </c>
      <c r="B13" t="s">
        <v>21</v>
      </c>
      <c r="C13" t="s">
        <v>97</v>
      </c>
      <c r="D13" t="s">
        <v>98</v>
      </c>
      <c r="E13" s="2" t="s">
        <v>99</v>
      </c>
      <c r="F13" t="s">
        <v>25</v>
      </c>
      <c r="G13" s="2" t="s">
        <v>100</v>
      </c>
      <c r="J13" s="2" t="s">
        <v>101</v>
      </c>
      <c r="K13" t="s">
        <v>28</v>
      </c>
      <c r="P13" t="s">
        <v>29</v>
      </c>
      <c r="Q13" t="s">
        <v>102</v>
      </c>
      <c r="R13" t="s">
        <v>31</v>
      </c>
      <c r="T13" s="3" t="str">
        <f>HYPERLINK("doors://fe-dorapcm3.de.bosch.com:36679/?version=2&amp;prodID=0&amp;view=00000013&amp;urn=urn:telelogic::1-52394082008461e6-O-2757-00058452","BSW_SWS_MCAL_Msc_RBA-2757")</f>
        <v>BSW_SWS_MCAL_Msc_RBA-2757</v>
      </c>
    </row>
    <row r="14" spans="1:20" ht="63.75" x14ac:dyDescent="0.2">
      <c r="A14" t="s">
        <v>103</v>
      </c>
      <c r="B14" t="s">
        <v>104</v>
      </c>
      <c r="C14" t="s">
        <v>105</v>
      </c>
      <c r="D14" t="s">
        <v>106</v>
      </c>
      <c r="E14" s="2" t="s">
        <v>107</v>
      </c>
      <c r="F14" t="s">
        <v>25</v>
      </c>
      <c r="G14" t="s">
        <v>108</v>
      </c>
      <c r="J14" s="2" t="s">
        <v>109</v>
      </c>
      <c r="K14" t="s">
        <v>28</v>
      </c>
      <c r="P14" t="s">
        <v>29</v>
      </c>
      <c r="Q14" t="s">
        <v>30</v>
      </c>
      <c r="R14" t="s">
        <v>31</v>
      </c>
      <c r="T14" s="3" t="str">
        <f>HYPERLINK("doors://fe-dorapcm3.de.bosch.com:36679/?version=2&amp;prodID=0&amp;view=00000013&amp;urn=urn:telelogic::1-52394082008461e6-O-445-00058452","BSW_SWS_MCAL_Msc_RBA-445")</f>
        <v>BSW_SWS_MCAL_Msc_RBA-445</v>
      </c>
    </row>
    <row r="15" spans="1:20" ht="114.75" x14ac:dyDescent="0.2">
      <c r="A15" t="s">
        <v>110</v>
      </c>
      <c r="B15" t="s">
        <v>21</v>
      </c>
      <c r="C15" t="s">
        <v>111</v>
      </c>
      <c r="D15" t="s">
        <v>112</v>
      </c>
      <c r="E15" s="2" t="s">
        <v>113</v>
      </c>
      <c r="F15" t="s">
        <v>25</v>
      </c>
      <c r="G15" t="s">
        <v>114</v>
      </c>
      <c r="J15" s="2" t="s">
        <v>115</v>
      </c>
      <c r="K15" t="s">
        <v>28</v>
      </c>
      <c r="P15" t="s">
        <v>29</v>
      </c>
      <c r="Q15" t="s">
        <v>30</v>
      </c>
      <c r="R15" t="s">
        <v>31</v>
      </c>
      <c r="T15" s="3" t="str">
        <f>HYPERLINK("doors://fe-dorapcm3.de.bosch.com:36679/?version=2&amp;prodID=0&amp;view=00000013&amp;urn=urn:telelogic::1-52394082008461e6-O-446-00058452","BSW_SWS_MCAL_Msc_RBA-446")</f>
        <v>BSW_SWS_MCAL_Msc_RBA-446</v>
      </c>
    </row>
    <row r="16" spans="1:20" ht="114.75" x14ac:dyDescent="0.2">
      <c r="A16" t="s">
        <v>116</v>
      </c>
      <c r="B16" t="s">
        <v>21</v>
      </c>
      <c r="C16" t="s">
        <v>117</v>
      </c>
      <c r="D16" t="s">
        <v>118</v>
      </c>
      <c r="E16" s="2" t="s">
        <v>119</v>
      </c>
      <c r="F16" t="s">
        <v>25</v>
      </c>
      <c r="G16" s="2" t="s">
        <v>120</v>
      </c>
      <c r="J16" s="2" t="s">
        <v>121</v>
      </c>
      <c r="K16" t="s">
        <v>28</v>
      </c>
      <c r="P16" t="s">
        <v>29</v>
      </c>
      <c r="Q16" t="s">
        <v>30</v>
      </c>
      <c r="R16" t="s">
        <v>31</v>
      </c>
      <c r="T16" s="3" t="str">
        <f>HYPERLINK("doors://fe-dorapcm3.de.bosch.com:36679/?version=2&amp;prodID=0&amp;view=00000013&amp;urn=urn:telelogic::1-52394082008461e6-O-447-00058452","BSW_SWS_MCAL_Msc_RBA-447")</f>
        <v>BSW_SWS_MCAL_Msc_RBA-447</v>
      </c>
    </row>
    <row r="17" spans="1:20" ht="165.75" x14ac:dyDescent="0.2">
      <c r="A17" t="s">
        <v>122</v>
      </c>
      <c r="B17" t="s">
        <v>21</v>
      </c>
      <c r="C17" t="s">
        <v>123</v>
      </c>
      <c r="D17" t="s">
        <v>124</v>
      </c>
      <c r="E17" s="2" t="s">
        <v>125</v>
      </c>
      <c r="F17" t="s">
        <v>25</v>
      </c>
      <c r="G17" s="2" t="s">
        <v>126</v>
      </c>
      <c r="J17" s="2" t="s">
        <v>127</v>
      </c>
      <c r="K17" t="s">
        <v>28</v>
      </c>
      <c r="P17" t="s">
        <v>29</v>
      </c>
      <c r="Q17" t="s">
        <v>128</v>
      </c>
      <c r="R17" t="s">
        <v>31</v>
      </c>
      <c r="T17" s="3" t="str">
        <f>HYPERLINK("doors://fe-dorapcm3.de.bosch.com:36679/?version=2&amp;prodID=0&amp;view=00000013&amp;urn=urn:telelogic::1-52394082008461e6-O-2760-00058452","BSW_SWS_MCAL_Msc_RBA-2760")</f>
        <v>BSW_SWS_MCAL_Msc_RBA-2760</v>
      </c>
    </row>
    <row r="18" spans="1:20" ht="63.75" x14ac:dyDescent="0.2">
      <c r="A18" t="s">
        <v>129</v>
      </c>
      <c r="B18" t="s">
        <v>104</v>
      </c>
      <c r="C18" t="s">
        <v>130</v>
      </c>
      <c r="D18" t="s">
        <v>131</v>
      </c>
      <c r="E18" s="2" t="s">
        <v>132</v>
      </c>
      <c r="F18" t="s">
        <v>25</v>
      </c>
      <c r="G18" s="2" t="s">
        <v>133</v>
      </c>
      <c r="J18" s="2" t="s">
        <v>134</v>
      </c>
      <c r="K18" t="s">
        <v>28</v>
      </c>
      <c r="P18" t="s">
        <v>29</v>
      </c>
      <c r="Q18" t="s">
        <v>30</v>
      </c>
      <c r="R18" t="s">
        <v>31</v>
      </c>
      <c r="T18" s="3" t="str">
        <f>HYPERLINK("doors://fe-dorapcm3.de.bosch.com:36679/?version=2&amp;prodID=0&amp;view=00000013&amp;urn=urn:telelogic::1-52394082008461e6-O-504-00058452","BSW_SWS_MCAL_Msc_RBA-504")</f>
        <v>BSW_SWS_MCAL_Msc_RBA-504</v>
      </c>
    </row>
    <row r="19" spans="1:20" ht="63.75" x14ac:dyDescent="0.2">
      <c r="A19" t="s">
        <v>135</v>
      </c>
      <c r="B19" t="s">
        <v>104</v>
      </c>
      <c r="C19" t="s">
        <v>136</v>
      </c>
      <c r="D19" t="s">
        <v>137</v>
      </c>
      <c r="E19" s="2" t="s">
        <v>138</v>
      </c>
      <c r="F19" t="s">
        <v>25</v>
      </c>
      <c r="G19" s="2" t="s">
        <v>139</v>
      </c>
      <c r="J19" s="2" t="s">
        <v>140</v>
      </c>
      <c r="K19" t="s">
        <v>28</v>
      </c>
      <c r="P19" t="s">
        <v>29</v>
      </c>
      <c r="Q19" t="s">
        <v>30</v>
      </c>
      <c r="R19" t="s">
        <v>31</v>
      </c>
      <c r="T19" s="3" t="str">
        <f>HYPERLINK("doors://fe-dorapcm3.de.bosch.com:36679/?version=2&amp;prodID=0&amp;view=00000013&amp;urn=urn:telelogic::1-52394082008461e6-O-521-00058452","BSW_SWS_MCAL_Msc_RBA-521")</f>
        <v>BSW_SWS_MCAL_Msc_RBA-521</v>
      </c>
    </row>
    <row r="20" spans="1:20" ht="63.75" x14ac:dyDescent="0.2">
      <c r="A20" t="s">
        <v>141</v>
      </c>
      <c r="B20" t="s">
        <v>104</v>
      </c>
      <c r="C20" t="s">
        <v>142</v>
      </c>
      <c r="D20" t="s">
        <v>143</v>
      </c>
      <c r="E20" s="2" t="s">
        <v>144</v>
      </c>
      <c r="F20" t="s">
        <v>25</v>
      </c>
      <c r="G20" s="2" t="s">
        <v>145</v>
      </c>
      <c r="J20" s="2" t="s">
        <v>146</v>
      </c>
      <c r="K20" t="s">
        <v>28</v>
      </c>
      <c r="P20" t="s">
        <v>29</v>
      </c>
      <c r="Q20" t="s">
        <v>30</v>
      </c>
      <c r="R20" t="s">
        <v>31</v>
      </c>
      <c r="T20" s="3" t="str">
        <f>HYPERLINK("doors://fe-dorapcm3.de.bosch.com:36679/?version=2&amp;prodID=0&amp;view=00000013&amp;urn=urn:telelogic::1-52394082008461e6-O-2720-00058452","BSW_SWS_MCAL_Msc_RBA-2720")</f>
        <v>BSW_SWS_MCAL_Msc_RBA-2720</v>
      </c>
    </row>
    <row r="21" spans="1:20" ht="63.75" x14ac:dyDescent="0.2">
      <c r="A21" t="s">
        <v>147</v>
      </c>
      <c r="B21" t="s">
        <v>104</v>
      </c>
      <c r="C21" t="s">
        <v>148</v>
      </c>
      <c r="D21" t="s">
        <v>149</v>
      </c>
      <c r="E21" s="2" t="s">
        <v>150</v>
      </c>
      <c r="F21" t="s">
        <v>25</v>
      </c>
      <c r="G21" s="2" t="s">
        <v>151</v>
      </c>
      <c r="J21" s="2" t="s">
        <v>152</v>
      </c>
      <c r="K21" t="s">
        <v>28</v>
      </c>
      <c r="P21" t="s">
        <v>29</v>
      </c>
      <c r="Q21" t="s">
        <v>30</v>
      </c>
      <c r="R21" t="s">
        <v>31</v>
      </c>
      <c r="T21" s="3" t="str">
        <f>HYPERLINK("doors://fe-dorapcm3.de.bosch.com:36679/?version=2&amp;prodID=0&amp;view=00000013&amp;urn=urn:telelogic::1-52394082008461e6-O-2721-00058452","BSW_SWS_MCAL_Msc_RBA-2721")</f>
        <v>BSW_SWS_MCAL_Msc_RBA-2721</v>
      </c>
    </row>
    <row r="22" spans="1:20" ht="63.75" x14ac:dyDescent="0.2">
      <c r="A22" t="s">
        <v>153</v>
      </c>
      <c r="B22" t="s">
        <v>104</v>
      </c>
      <c r="C22" t="s">
        <v>154</v>
      </c>
      <c r="D22" t="s">
        <v>155</v>
      </c>
      <c r="E22" s="2" t="s">
        <v>156</v>
      </c>
      <c r="F22" t="s">
        <v>25</v>
      </c>
      <c r="G22" s="2" t="s">
        <v>157</v>
      </c>
      <c r="J22" s="2" t="s">
        <v>158</v>
      </c>
      <c r="K22" t="s">
        <v>28</v>
      </c>
      <c r="P22" t="s">
        <v>29</v>
      </c>
      <c r="Q22" t="s">
        <v>30</v>
      </c>
      <c r="R22" t="s">
        <v>31</v>
      </c>
      <c r="T22" s="3" t="str">
        <f>HYPERLINK("doors://fe-dorapcm3.de.bosch.com:36679/?version=2&amp;prodID=0&amp;view=00000013&amp;urn=urn:telelogic::1-52394082008461e6-O-2722-00058452","BSW_SWS_MCAL_Msc_RBA-2722")</f>
        <v>BSW_SWS_MCAL_Msc_RBA-2722</v>
      </c>
    </row>
    <row r="23" spans="1:20" ht="102" x14ac:dyDescent="0.2">
      <c r="A23" t="s">
        <v>159</v>
      </c>
      <c r="B23" t="s">
        <v>21</v>
      </c>
      <c r="C23" t="s">
        <v>160</v>
      </c>
      <c r="D23" t="s">
        <v>161</v>
      </c>
      <c r="E23" s="2" t="s">
        <v>162</v>
      </c>
      <c r="F23" t="s">
        <v>25</v>
      </c>
      <c r="G23" s="2" t="s">
        <v>163</v>
      </c>
      <c r="J23" s="2" t="s">
        <v>158</v>
      </c>
      <c r="K23" t="s">
        <v>28</v>
      </c>
      <c r="P23" t="s">
        <v>29</v>
      </c>
      <c r="Q23" t="s">
        <v>30</v>
      </c>
      <c r="R23" t="s">
        <v>31</v>
      </c>
      <c r="T23" s="3" t="str">
        <f>HYPERLINK("doors://fe-dorapcm3.de.bosch.com:36679/?version=2&amp;prodID=0&amp;view=00000013&amp;urn=urn:telelogic::1-52394082008461e6-O-2723-00058452","BSW_SWS_MCAL_Msc_RBA-2723")</f>
        <v>BSW_SWS_MCAL_Msc_RBA-2723</v>
      </c>
    </row>
    <row r="24" spans="1:20" ht="63.75" x14ac:dyDescent="0.2">
      <c r="A24" t="s">
        <v>164</v>
      </c>
      <c r="B24" t="s">
        <v>104</v>
      </c>
      <c r="C24" t="s">
        <v>165</v>
      </c>
      <c r="D24" t="s">
        <v>166</v>
      </c>
      <c r="E24" s="2" t="s">
        <v>167</v>
      </c>
      <c r="F24" t="s">
        <v>25</v>
      </c>
      <c r="G24" s="2" t="s">
        <v>168</v>
      </c>
      <c r="J24" s="2" t="s">
        <v>169</v>
      </c>
      <c r="K24" t="s">
        <v>28</v>
      </c>
      <c r="P24" t="s">
        <v>29</v>
      </c>
      <c r="Q24" t="s">
        <v>30</v>
      </c>
      <c r="R24" t="s">
        <v>31</v>
      </c>
      <c r="T24" s="3" t="str">
        <f>HYPERLINK("doors://fe-dorapcm3.de.bosch.com:36679/?version=2&amp;prodID=0&amp;view=00000013&amp;urn=urn:telelogic::1-52394082008461e6-O-2724-00058452","BSW_SWS_MCAL_Msc_RBA-2724")</f>
        <v>BSW_SWS_MCAL_Msc_RBA-2724</v>
      </c>
    </row>
    <row r="25" spans="1:20" ht="63.75" x14ac:dyDescent="0.2">
      <c r="A25" t="s">
        <v>170</v>
      </c>
      <c r="B25" t="s">
        <v>104</v>
      </c>
      <c r="C25" t="s">
        <v>171</v>
      </c>
      <c r="D25" t="s">
        <v>172</v>
      </c>
      <c r="E25" s="2" t="s">
        <v>173</v>
      </c>
      <c r="F25" t="s">
        <v>25</v>
      </c>
      <c r="G25" t="s">
        <v>174</v>
      </c>
      <c r="J25" s="2" t="s">
        <v>175</v>
      </c>
      <c r="K25" t="s">
        <v>28</v>
      </c>
      <c r="P25" t="s">
        <v>29</v>
      </c>
      <c r="Q25" t="s">
        <v>30</v>
      </c>
      <c r="R25" t="s">
        <v>31</v>
      </c>
      <c r="T25" s="3" t="str">
        <f>HYPERLINK("doors://fe-dorapcm3.de.bosch.com:36679/?version=2&amp;prodID=0&amp;view=00000013&amp;urn=urn:telelogic::1-52394082008461e6-O-2726-00058452","BSW_SWS_MCAL_Msc_RBA-2726")</f>
        <v>BSW_SWS_MCAL_Msc_RBA-2726</v>
      </c>
    </row>
    <row r="26" spans="1:20" ht="63.75" x14ac:dyDescent="0.2">
      <c r="A26" t="s">
        <v>176</v>
      </c>
      <c r="B26" t="s">
        <v>104</v>
      </c>
      <c r="C26" t="s">
        <v>177</v>
      </c>
      <c r="D26" t="s">
        <v>178</v>
      </c>
      <c r="E26" s="2" t="s">
        <v>179</v>
      </c>
      <c r="F26" t="s">
        <v>25</v>
      </c>
      <c r="G26" s="2" t="s">
        <v>180</v>
      </c>
      <c r="J26" s="2" t="s">
        <v>181</v>
      </c>
      <c r="K26" t="s">
        <v>28</v>
      </c>
      <c r="P26" t="s">
        <v>29</v>
      </c>
      <c r="Q26" t="s">
        <v>30</v>
      </c>
      <c r="R26" t="s">
        <v>31</v>
      </c>
      <c r="T26" s="3" t="str">
        <f>HYPERLINK("doors://fe-dorapcm3.de.bosch.com:36679/?version=2&amp;prodID=0&amp;view=00000013&amp;urn=urn:telelogic::1-52394082008461e6-O-2727-00058452","BSW_SWS_MCAL_Msc_RBA-2727")</f>
        <v>BSW_SWS_MCAL_Msc_RBA-2727</v>
      </c>
    </row>
    <row r="27" spans="1:20" ht="76.5" x14ac:dyDescent="0.2">
      <c r="A27" t="s">
        <v>182</v>
      </c>
      <c r="B27" t="s">
        <v>104</v>
      </c>
      <c r="C27" t="s">
        <v>183</v>
      </c>
      <c r="D27" t="s">
        <v>184</v>
      </c>
      <c r="E27" s="2" t="s">
        <v>185</v>
      </c>
      <c r="F27" t="s">
        <v>25</v>
      </c>
      <c r="G27" s="2" t="s">
        <v>186</v>
      </c>
      <c r="J27" s="2" t="s">
        <v>187</v>
      </c>
      <c r="K27" t="s">
        <v>28</v>
      </c>
      <c r="P27" t="s">
        <v>29</v>
      </c>
      <c r="Q27" t="s">
        <v>188</v>
      </c>
      <c r="R27" t="s">
        <v>31</v>
      </c>
      <c r="T27" s="3" t="str">
        <f>HYPERLINK("doors://fe-dorapcm3.de.bosch.com:36679/?version=2&amp;prodID=0&amp;view=00000013&amp;urn=urn:telelogic::1-52394082008461e6-O-2728-00058452","BSW_SWS_MCAL_Msc_RBA-2728")</f>
        <v>BSW_SWS_MCAL_Msc_RBA-2728</v>
      </c>
    </row>
    <row r="28" spans="1:20" ht="76.5" x14ac:dyDescent="0.2">
      <c r="A28" t="s">
        <v>189</v>
      </c>
      <c r="B28" t="s">
        <v>104</v>
      </c>
      <c r="C28" t="s">
        <v>190</v>
      </c>
      <c r="D28" t="s">
        <v>191</v>
      </c>
      <c r="E28" s="2" t="s">
        <v>192</v>
      </c>
      <c r="F28" t="s">
        <v>25</v>
      </c>
      <c r="G28" s="2" t="s">
        <v>193</v>
      </c>
      <c r="J28" s="2" t="s">
        <v>194</v>
      </c>
      <c r="K28" t="s">
        <v>28</v>
      </c>
      <c r="P28" t="s">
        <v>29</v>
      </c>
      <c r="Q28" t="s">
        <v>188</v>
      </c>
      <c r="R28" t="s">
        <v>31</v>
      </c>
      <c r="T28" s="3" t="str">
        <f>HYPERLINK("doors://fe-dorapcm3.de.bosch.com:36679/?version=2&amp;prodID=0&amp;view=00000013&amp;urn=urn:telelogic::1-52394082008461e6-O-2730-00058452","BSW_SWS_MCAL_Msc_RBA-2730")</f>
        <v>BSW_SWS_MCAL_Msc_RBA-2730</v>
      </c>
    </row>
    <row r="29" spans="1:20" ht="89.25" x14ac:dyDescent="0.2">
      <c r="A29" t="s">
        <v>195</v>
      </c>
      <c r="B29" t="s">
        <v>21</v>
      </c>
      <c r="C29" t="s">
        <v>196</v>
      </c>
      <c r="D29" t="s">
        <v>197</v>
      </c>
      <c r="E29" s="2" t="s">
        <v>198</v>
      </c>
      <c r="F29" t="s">
        <v>25</v>
      </c>
      <c r="G29" s="2" t="s">
        <v>199</v>
      </c>
      <c r="J29" s="2" t="s">
        <v>200</v>
      </c>
      <c r="K29" t="s">
        <v>28</v>
      </c>
      <c r="P29" t="s">
        <v>29</v>
      </c>
      <c r="Q29" t="s">
        <v>30</v>
      </c>
      <c r="R29" t="s">
        <v>31</v>
      </c>
      <c r="T29" s="3" t="str">
        <f>HYPERLINK("doors://fe-dorapcm3.de.bosch.com:36679/?version=2&amp;prodID=0&amp;view=00000013&amp;urn=urn:telelogic::1-52394082008461e6-O-2742-00058452","BSW_SWS_MCAL_Msc_RBA-2742")</f>
        <v>BSW_SWS_MCAL_Msc_RBA-2742</v>
      </c>
    </row>
    <row r="30" spans="1:20" ht="102" x14ac:dyDescent="0.2">
      <c r="A30" t="s">
        <v>201</v>
      </c>
      <c r="B30" t="s">
        <v>104</v>
      </c>
      <c r="C30" t="s">
        <v>202</v>
      </c>
      <c r="D30" t="s">
        <v>203</v>
      </c>
      <c r="E30" s="2" t="s">
        <v>204</v>
      </c>
      <c r="F30" t="s">
        <v>25</v>
      </c>
      <c r="G30" s="2" t="s">
        <v>205</v>
      </c>
      <c r="J30" s="2" t="s">
        <v>206</v>
      </c>
      <c r="K30" t="s">
        <v>28</v>
      </c>
      <c r="P30" t="s">
        <v>29</v>
      </c>
      <c r="Q30" t="s">
        <v>207</v>
      </c>
      <c r="R30" t="s">
        <v>31</v>
      </c>
      <c r="T30" s="3" t="str">
        <f>HYPERLINK("doors://fe-dorapcm3.de.bosch.com:36679/?version=2&amp;prodID=0&amp;view=00000013&amp;urn=urn:telelogic::1-52394082008461e6-O-2744-00058452","BSW_SWS_MCAL_Msc_RBA-2744")</f>
        <v>BSW_SWS_MCAL_Msc_RBA-2744</v>
      </c>
    </row>
    <row r="31" spans="1:20" ht="114.75" x14ac:dyDescent="0.2">
      <c r="A31" t="s">
        <v>208</v>
      </c>
      <c r="B31" t="s">
        <v>104</v>
      </c>
      <c r="C31" t="s">
        <v>209</v>
      </c>
      <c r="D31" t="s">
        <v>210</v>
      </c>
      <c r="E31" s="2" t="s">
        <v>211</v>
      </c>
      <c r="F31" t="s">
        <v>25</v>
      </c>
      <c r="G31" s="2" t="s">
        <v>212</v>
      </c>
      <c r="J31" s="2" t="s">
        <v>213</v>
      </c>
      <c r="K31" t="s">
        <v>28</v>
      </c>
      <c r="P31" t="s">
        <v>29</v>
      </c>
      <c r="Q31" t="s">
        <v>214</v>
      </c>
      <c r="R31" t="s">
        <v>31</v>
      </c>
      <c r="T31" s="3" t="str">
        <f>HYPERLINK("doors://fe-dorapcm3.de.bosch.com:36679/?version=2&amp;prodID=0&amp;view=00000013&amp;urn=urn:telelogic::1-52394082008461e6-O-2766-00058452","BSW_SWS_MCAL_Msc_RBA-2766")</f>
        <v>BSW_SWS_MCAL_Msc_RBA-2766</v>
      </c>
    </row>
    <row r="32" spans="1:20" ht="102" x14ac:dyDescent="0.2">
      <c r="A32" t="s">
        <v>215</v>
      </c>
      <c r="B32" t="s">
        <v>104</v>
      </c>
      <c r="C32" t="s">
        <v>216</v>
      </c>
      <c r="D32" s="2" t="s">
        <v>217</v>
      </c>
      <c r="E32" s="2" t="s">
        <v>218</v>
      </c>
      <c r="F32" t="s">
        <v>25</v>
      </c>
      <c r="G32" t="s">
        <v>219</v>
      </c>
      <c r="J32" t="s">
        <v>220</v>
      </c>
      <c r="K32" t="s">
        <v>28</v>
      </c>
      <c r="P32" t="s">
        <v>29</v>
      </c>
      <c r="Q32" t="s">
        <v>221</v>
      </c>
      <c r="R32" t="s">
        <v>31</v>
      </c>
      <c r="S32" t="s">
        <v>222</v>
      </c>
      <c r="T32" s="3" t="str">
        <f>HYPERLINK("doors://fe-dorapcm3.de.bosch.com:36679/?version=2&amp;prodID=0&amp;view=00000013&amp;urn=urn:telelogic::1-52394082008461e6-O-2860-00058452","BSW_SWS_MCAL_Msc_RBA-2860")</f>
        <v>BSW_SWS_MCAL_Msc_RBA-2860</v>
      </c>
    </row>
    <row r="33" spans="1:20" ht="127.5" x14ac:dyDescent="0.2">
      <c r="A33" t="s">
        <v>223</v>
      </c>
      <c r="B33" t="s">
        <v>21</v>
      </c>
      <c r="C33" t="s">
        <v>224</v>
      </c>
      <c r="D33" t="s">
        <v>225</v>
      </c>
      <c r="E33" s="2" t="s">
        <v>226</v>
      </c>
      <c r="F33" t="s">
        <v>25</v>
      </c>
      <c r="G33" s="2" t="s">
        <v>227</v>
      </c>
      <c r="J33" t="s">
        <v>228</v>
      </c>
      <c r="K33" t="s">
        <v>28</v>
      </c>
      <c r="P33" t="s">
        <v>29</v>
      </c>
      <c r="Q33" t="s">
        <v>221</v>
      </c>
      <c r="R33" t="s">
        <v>31</v>
      </c>
      <c r="S33" t="s">
        <v>222</v>
      </c>
      <c r="T33" s="3" t="str">
        <f>HYPERLINK("doors://fe-dorapcm3.de.bosch.com:36679/?version=2&amp;prodID=0&amp;view=00000013&amp;urn=urn:telelogic::1-52394082008461e6-O-2861-00058452","BSW_SWS_MCAL_Msc_RBA-2861")</f>
        <v>BSW_SWS_MCAL_Msc_RBA-2861</v>
      </c>
    </row>
    <row r="34" spans="1:20" ht="63.75" x14ac:dyDescent="0.2">
      <c r="A34" t="s">
        <v>229</v>
      </c>
      <c r="B34" t="s">
        <v>21</v>
      </c>
      <c r="C34" t="s">
        <v>230</v>
      </c>
      <c r="D34" t="s">
        <v>231</v>
      </c>
      <c r="E34" s="2" t="s">
        <v>232</v>
      </c>
      <c r="F34" t="s">
        <v>25</v>
      </c>
      <c r="G34" s="2" t="s">
        <v>233</v>
      </c>
      <c r="J34" t="s">
        <v>234</v>
      </c>
      <c r="K34" t="s">
        <v>28</v>
      </c>
      <c r="P34" t="s">
        <v>29</v>
      </c>
      <c r="Q34" t="s">
        <v>221</v>
      </c>
      <c r="R34" t="s">
        <v>31</v>
      </c>
      <c r="S34" t="s">
        <v>222</v>
      </c>
      <c r="T34" s="3" t="str">
        <f>HYPERLINK("doors://fe-dorapcm3.de.bosch.com:36679/?version=2&amp;prodID=0&amp;view=00000013&amp;urn=urn:telelogic::1-52394082008461e6-O-2862-00058452","BSW_SWS_MCAL_Msc_RBA-2862")</f>
        <v>BSW_SWS_MCAL_Msc_RBA-2862</v>
      </c>
    </row>
    <row r="35" spans="1:20" ht="127.5" x14ac:dyDescent="0.2">
      <c r="A35" t="s">
        <v>235</v>
      </c>
      <c r="B35" t="s">
        <v>104</v>
      </c>
      <c r="C35" t="s">
        <v>236</v>
      </c>
      <c r="D35" t="s">
        <v>237</v>
      </c>
      <c r="E35" s="2" t="s">
        <v>238</v>
      </c>
      <c r="F35" t="s">
        <v>25</v>
      </c>
      <c r="G35" s="2" t="s">
        <v>239</v>
      </c>
      <c r="J35" t="s">
        <v>240</v>
      </c>
      <c r="K35" t="s">
        <v>28</v>
      </c>
      <c r="P35" t="s">
        <v>29</v>
      </c>
      <c r="Q35" t="s">
        <v>221</v>
      </c>
      <c r="R35" t="s">
        <v>31</v>
      </c>
      <c r="S35" t="s">
        <v>222</v>
      </c>
      <c r="T35" s="3" t="str">
        <f>HYPERLINK("doors://fe-dorapcm3.de.bosch.com:36679/?version=2&amp;prodID=0&amp;view=00000013&amp;urn=urn:telelogic::1-52394082008461e6-O-2864-00058452","BSW_SWS_MCAL_Msc_RBA-2864")</f>
        <v>BSW_SWS_MCAL_Msc_RBA-2864</v>
      </c>
    </row>
    <row r="36" spans="1:20" ht="153" x14ac:dyDescent="0.2">
      <c r="A36" t="s">
        <v>241</v>
      </c>
      <c r="B36" t="s">
        <v>104</v>
      </c>
      <c r="C36" t="s">
        <v>242</v>
      </c>
      <c r="D36" s="2" t="s">
        <v>243</v>
      </c>
      <c r="E36" s="2" t="s">
        <v>244</v>
      </c>
      <c r="F36" t="s">
        <v>25</v>
      </c>
      <c r="G36" s="2" t="s">
        <v>245</v>
      </c>
      <c r="J36" t="s">
        <v>246</v>
      </c>
      <c r="K36" t="s">
        <v>28</v>
      </c>
      <c r="P36" t="s">
        <v>29</v>
      </c>
      <c r="Q36" t="s">
        <v>247</v>
      </c>
      <c r="R36" t="s">
        <v>31</v>
      </c>
      <c r="S36" t="s">
        <v>248</v>
      </c>
      <c r="T36" s="3" t="str">
        <f>HYPERLINK("doors://fe-dorapcm3.de.bosch.com:36679/?version=2&amp;prodID=0&amp;view=00000013&amp;urn=urn:telelogic::1-52394082008461e6-O-2884-00058452","BSW_SWS_MCAL_Msc_RBA-2884")</f>
        <v>BSW_SWS_MCAL_Msc_RBA-2884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Minh Khoi Nguyen (RBVH/EJV42)</dc:creator>
  <cp:lastModifiedBy>Truong Minh Khoi Nguyen (RBVH/EJV42)</cp:lastModifiedBy>
  <dcterms:created xsi:type="dcterms:W3CDTF">2019-03-16T06:50:28Z</dcterms:created>
  <dcterms:modified xsi:type="dcterms:W3CDTF">2019-03-16T06:51:54Z</dcterms:modified>
</cp:coreProperties>
</file>