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LARAVEL\20230315_DURISA\KNN\"/>
    </mc:Choice>
  </mc:AlternateContent>
  <xr:revisionPtr revIDLastSave="0" documentId="13_ncr:1_{913C2975-C917-4F07-992F-CB006F6C802D}" xr6:coauthVersionLast="47" xr6:coauthVersionMax="47" xr10:uidLastSave="{00000000-0000-0000-0000-000000000000}"/>
  <bookViews>
    <workbookView xWindow="0" yWindow="0" windowWidth="15420" windowHeight="12504" activeTab="2" xr2:uid="{D73501F6-9C68-4FA1-9799-4BA0064E9D7A}"/>
  </bookViews>
  <sheets>
    <sheet name="Rekap Kuisi" sheetId="2" r:id="rId1"/>
    <sheet name="Pra-Peng" sheetId="1" r:id="rId2"/>
    <sheet name="Peng" sheetId="3" r:id="rId3"/>
  </sheets>
  <definedNames>
    <definedName name="_xlnm._FilterDatabase" localSheetId="2" hidden="1">Peng!$A$2:$X$53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1" i="3" l="1"/>
  <c r="E52" i="3"/>
  <c r="D53" i="3"/>
  <c r="E54" i="3"/>
  <c r="T54" i="3"/>
  <c r="U54" i="3" s="1"/>
  <c r="N54" i="3"/>
  <c r="I54" i="3"/>
  <c r="X54" i="3"/>
  <c r="X7" i="3"/>
  <c r="X53" i="3"/>
  <c r="X4" i="3"/>
  <c r="X5" i="3"/>
  <c r="X6" i="3"/>
  <c r="X8" i="3"/>
  <c r="X9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3" i="3"/>
  <c r="T4" i="3"/>
  <c r="T5" i="3"/>
  <c r="U5" i="3" s="1"/>
  <c r="T6" i="3"/>
  <c r="U11" i="3" s="1"/>
  <c r="T7" i="3"/>
  <c r="U7" i="3" s="1"/>
  <c r="T8" i="3"/>
  <c r="U8" i="3" s="1"/>
  <c r="T9" i="3"/>
  <c r="U9" i="3" s="1"/>
  <c r="T10" i="3"/>
  <c r="U10" i="3" s="1"/>
  <c r="T11" i="3"/>
  <c r="T12" i="3"/>
  <c r="T13" i="3"/>
  <c r="U13" i="3" s="1"/>
  <c r="T14" i="3"/>
  <c r="U14" i="3" s="1"/>
  <c r="T15" i="3"/>
  <c r="U15" i="3" s="1"/>
  <c r="T16" i="3"/>
  <c r="U16" i="3" s="1"/>
  <c r="T17" i="3"/>
  <c r="U17" i="3" s="1"/>
  <c r="T18" i="3"/>
  <c r="U18" i="3" s="1"/>
  <c r="T19" i="3"/>
  <c r="T20" i="3"/>
  <c r="T21" i="3"/>
  <c r="U21" i="3" s="1"/>
  <c r="T22" i="3"/>
  <c r="U22" i="3" s="1"/>
  <c r="T23" i="3"/>
  <c r="U23" i="3" s="1"/>
  <c r="T24" i="3"/>
  <c r="U24" i="3" s="1"/>
  <c r="T25" i="3"/>
  <c r="U25" i="3" s="1"/>
  <c r="T26" i="3"/>
  <c r="U26" i="3" s="1"/>
  <c r="T27" i="3"/>
  <c r="T28" i="3"/>
  <c r="T29" i="3"/>
  <c r="U29" i="3" s="1"/>
  <c r="T30" i="3"/>
  <c r="U30" i="3" s="1"/>
  <c r="T31" i="3"/>
  <c r="U31" i="3" s="1"/>
  <c r="T32" i="3"/>
  <c r="U32" i="3" s="1"/>
  <c r="T33" i="3"/>
  <c r="U33" i="3" s="1"/>
  <c r="T34" i="3"/>
  <c r="U34" i="3" s="1"/>
  <c r="T35" i="3"/>
  <c r="T36" i="3"/>
  <c r="T37" i="3"/>
  <c r="U37" i="3" s="1"/>
  <c r="T38" i="3"/>
  <c r="U38" i="3" s="1"/>
  <c r="T39" i="3"/>
  <c r="U39" i="3" s="1"/>
  <c r="T40" i="3"/>
  <c r="U40" i="3" s="1"/>
  <c r="T41" i="3"/>
  <c r="U41" i="3" s="1"/>
  <c r="T42" i="3"/>
  <c r="U42" i="3" s="1"/>
  <c r="T43" i="3"/>
  <c r="T44" i="3"/>
  <c r="T45" i="3"/>
  <c r="U45" i="3" s="1"/>
  <c r="T46" i="3"/>
  <c r="U46" i="3" s="1"/>
  <c r="T47" i="3"/>
  <c r="U47" i="3" s="1"/>
  <c r="T48" i="3"/>
  <c r="U48" i="3" s="1"/>
  <c r="T49" i="3"/>
  <c r="U49" i="3" s="1"/>
  <c r="T50" i="3"/>
  <c r="U50" i="3" s="1"/>
  <c r="T51" i="3"/>
  <c r="T52" i="3"/>
  <c r="T3" i="3"/>
  <c r="U3" i="3" s="1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3" i="3"/>
  <c r="P4" i="3"/>
  <c r="O4" i="3"/>
  <c r="P5" i="3" s="1"/>
  <c r="O5" i="3"/>
  <c r="O6" i="3"/>
  <c r="O7" i="3"/>
  <c r="P7" i="3" s="1"/>
  <c r="O8" i="3"/>
  <c r="P8" i="3" s="1"/>
  <c r="O9" i="3"/>
  <c r="P9" i="3" s="1"/>
  <c r="O10" i="3"/>
  <c r="P44" i="3" s="1"/>
  <c r="O11" i="3"/>
  <c r="P11" i="3" s="1"/>
  <c r="O12" i="3"/>
  <c r="O13" i="3"/>
  <c r="O14" i="3"/>
  <c r="O15" i="3"/>
  <c r="P15" i="3" s="1"/>
  <c r="O16" i="3"/>
  <c r="P16" i="3" s="1"/>
  <c r="O17" i="3"/>
  <c r="P17" i="3" s="1"/>
  <c r="O18" i="3"/>
  <c r="P52" i="3" s="1"/>
  <c r="O19" i="3"/>
  <c r="P19" i="3" s="1"/>
  <c r="O20" i="3"/>
  <c r="O21" i="3"/>
  <c r="O22" i="3"/>
  <c r="O23" i="3"/>
  <c r="P23" i="3" s="1"/>
  <c r="O24" i="3"/>
  <c r="P24" i="3" s="1"/>
  <c r="O25" i="3"/>
  <c r="P25" i="3" s="1"/>
  <c r="O26" i="3"/>
  <c r="P26" i="3" s="1"/>
  <c r="O27" i="3"/>
  <c r="P27" i="3" s="1"/>
  <c r="O28" i="3"/>
  <c r="O29" i="3"/>
  <c r="O30" i="3"/>
  <c r="O31" i="3"/>
  <c r="P31" i="3" s="1"/>
  <c r="O32" i="3"/>
  <c r="P32" i="3" s="1"/>
  <c r="O33" i="3"/>
  <c r="P33" i="3" s="1"/>
  <c r="O34" i="3"/>
  <c r="P34" i="3" s="1"/>
  <c r="O35" i="3"/>
  <c r="P35" i="3" s="1"/>
  <c r="O36" i="3"/>
  <c r="O37" i="3"/>
  <c r="O38" i="3"/>
  <c r="O39" i="3"/>
  <c r="P39" i="3" s="1"/>
  <c r="O40" i="3"/>
  <c r="P40" i="3" s="1"/>
  <c r="O41" i="3"/>
  <c r="P41" i="3" s="1"/>
  <c r="O42" i="3"/>
  <c r="P42" i="3" s="1"/>
  <c r="O43" i="3"/>
  <c r="P43" i="3" s="1"/>
  <c r="O44" i="3"/>
  <c r="O45" i="3"/>
  <c r="O46" i="3"/>
  <c r="O47" i="3"/>
  <c r="P47" i="3" s="1"/>
  <c r="O48" i="3"/>
  <c r="P48" i="3" s="1"/>
  <c r="O49" i="3"/>
  <c r="P49" i="3" s="1"/>
  <c r="O50" i="3"/>
  <c r="P50" i="3" s="1"/>
  <c r="O51" i="3"/>
  <c r="P51" i="3" s="1"/>
  <c r="O52" i="3"/>
  <c r="O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3" i="3"/>
  <c r="W5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3" i="3"/>
  <c r="H4" i="3"/>
  <c r="H5" i="3"/>
  <c r="H6" i="3"/>
  <c r="H7" i="3"/>
  <c r="I7" i="3" s="1"/>
  <c r="H8" i="3"/>
  <c r="H9" i="3"/>
  <c r="H10" i="3"/>
  <c r="I10" i="3" s="1"/>
  <c r="H11" i="3"/>
  <c r="H12" i="3"/>
  <c r="H13" i="3"/>
  <c r="H14" i="3"/>
  <c r="H15" i="3"/>
  <c r="I15" i="3" s="1"/>
  <c r="H16" i="3"/>
  <c r="H17" i="3"/>
  <c r="H18" i="3"/>
  <c r="I18" i="3" s="1"/>
  <c r="H19" i="3"/>
  <c r="H20" i="3"/>
  <c r="H21" i="3"/>
  <c r="H22" i="3"/>
  <c r="H23" i="3"/>
  <c r="I23" i="3" s="1"/>
  <c r="H24" i="3"/>
  <c r="I24" i="3" s="1"/>
  <c r="H25" i="3"/>
  <c r="H26" i="3"/>
  <c r="I26" i="3" s="1"/>
  <c r="H27" i="3"/>
  <c r="H28" i="3"/>
  <c r="H29" i="3"/>
  <c r="H30" i="3"/>
  <c r="H31" i="3"/>
  <c r="I31" i="3" s="1"/>
  <c r="H32" i="3"/>
  <c r="I32" i="3" s="1"/>
  <c r="H33" i="3"/>
  <c r="H34" i="3"/>
  <c r="I34" i="3" s="1"/>
  <c r="H35" i="3"/>
  <c r="H36" i="3"/>
  <c r="H37" i="3"/>
  <c r="H38" i="3"/>
  <c r="H39" i="3"/>
  <c r="I39" i="3" s="1"/>
  <c r="H40" i="3"/>
  <c r="H41" i="3"/>
  <c r="H42" i="3"/>
  <c r="I42" i="3" s="1"/>
  <c r="H43" i="3"/>
  <c r="H44" i="3"/>
  <c r="H45" i="3"/>
  <c r="H46" i="3"/>
  <c r="H47" i="3"/>
  <c r="I47" i="3" s="1"/>
  <c r="H48" i="3"/>
  <c r="H49" i="3"/>
  <c r="H50" i="3"/>
  <c r="I50" i="3" s="1"/>
  <c r="H51" i="3"/>
  <c r="H52" i="3"/>
  <c r="H3" i="3"/>
  <c r="C5" i="3"/>
  <c r="D5" i="3" s="1"/>
  <c r="C6" i="3"/>
  <c r="D6" i="3" s="1"/>
  <c r="C7" i="3"/>
  <c r="D7" i="3" s="1"/>
  <c r="W7" i="3" s="1"/>
  <c r="C8" i="3"/>
  <c r="D8" i="3" s="1"/>
  <c r="C9" i="3"/>
  <c r="D9" i="3" s="1"/>
  <c r="C10" i="3"/>
  <c r="D10" i="3" s="1"/>
  <c r="W10" i="3" s="1"/>
  <c r="C11" i="3"/>
  <c r="C12" i="3"/>
  <c r="D12" i="3" s="1"/>
  <c r="C13" i="3"/>
  <c r="D13" i="3" s="1"/>
  <c r="C14" i="3"/>
  <c r="D14" i="3" s="1"/>
  <c r="C15" i="3"/>
  <c r="D15" i="3" s="1"/>
  <c r="W15" i="3" s="1"/>
  <c r="C16" i="3"/>
  <c r="D16" i="3" s="1"/>
  <c r="C17" i="3"/>
  <c r="D17" i="3" s="1"/>
  <c r="C18" i="3"/>
  <c r="D18" i="3" s="1"/>
  <c r="W18" i="3" s="1"/>
  <c r="C19" i="3"/>
  <c r="C20" i="3"/>
  <c r="D20" i="3" s="1"/>
  <c r="C21" i="3"/>
  <c r="D21" i="3" s="1"/>
  <c r="C22" i="3"/>
  <c r="D22" i="3" s="1"/>
  <c r="C23" i="3"/>
  <c r="D23" i="3" s="1"/>
  <c r="W23" i="3" s="1"/>
  <c r="C24" i="3"/>
  <c r="D24" i="3" s="1"/>
  <c r="W24" i="3" s="1"/>
  <c r="C25" i="3"/>
  <c r="D25" i="3" s="1"/>
  <c r="C26" i="3"/>
  <c r="D26" i="3" s="1"/>
  <c r="W26" i="3" s="1"/>
  <c r="C27" i="3"/>
  <c r="C28" i="3"/>
  <c r="D28" i="3" s="1"/>
  <c r="C29" i="3"/>
  <c r="D29" i="3" s="1"/>
  <c r="C30" i="3"/>
  <c r="D30" i="3" s="1"/>
  <c r="C31" i="3"/>
  <c r="D31" i="3" s="1"/>
  <c r="W31" i="3" s="1"/>
  <c r="C32" i="3"/>
  <c r="D32" i="3" s="1"/>
  <c r="W32" i="3" s="1"/>
  <c r="C33" i="3"/>
  <c r="D33" i="3" s="1"/>
  <c r="C34" i="3"/>
  <c r="D34" i="3" s="1"/>
  <c r="W34" i="3" s="1"/>
  <c r="C35" i="3"/>
  <c r="C36" i="3"/>
  <c r="D36" i="3" s="1"/>
  <c r="C37" i="3"/>
  <c r="D37" i="3" s="1"/>
  <c r="C38" i="3"/>
  <c r="D38" i="3" s="1"/>
  <c r="C39" i="3"/>
  <c r="D39" i="3" s="1"/>
  <c r="W39" i="3" s="1"/>
  <c r="C40" i="3"/>
  <c r="D40" i="3" s="1"/>
  <c r="C41" i="3"/>
  <c r="D41" i="3" s="1"/>
  <c r="C42" i="3"/>
  <c r="D42" i="3" s="1"/>
  <c r="W42" i="3" s="1"/>
  <c r="C43" i="3"/>
  <c r="C44" i="3"/>
  <c r="D44" i="3" s="1"/>
  <c r="C45" i="3"/>
  <c r="D45" i="3" s="1"/>
  <c r="C46" i="3"/>
  <c r="D46" i="3" s="1"/>
  <c r="C47" i="3"/>
  <c r="D47" i="3" s="1"/>
  <c r="W47" i="3" s="1"/>
  <c r="C48" i="3"/>
  <c r="D48" i="3" s="1"/>
  <c r="C49" i="3"/>
  <c r="D49" i="3" s="1"/>
  <c r="C50" i="3"/>
  <c r="D50" i="3" s="1"/>
  <c r="W50" i="3" s="1"/>
  <c r="C51" i="3"/>
  <c r="C52" i="3"/>
  <c r="D52" i="3" s="1"/>
  <c r="C4" i="3"/>
  <c r="D4" i="3" s="1"/>
  <c r="C3" i="3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AB3" i="1"/>
  <c r="U3" i="1"/>
  <c r="N3" i="1"/>
  <c r="G3" i="1"/>
  <c r="X4" i="2"/>
  <c r="Y4" i="2"/>
  <c r="Z4" i="2"/>
  <c r="AA4" i="2"/>
  <c r="X5" i="2"/>
  <c r="Y5" i="2"/>
  <c r="Z5" i="2"/>
  <c r="AA5" i="2"/>
  <c r="X6" i="2"/>
  <c r="Y6" i="2"/>
  <c r="Z6" i="2"/>
  <c r="AA6" i="2"/>
  <c r="X7" i="2"/>
  <c r="Y7" i="2"/>
  <c r="Z7" i="2"/>
  <c r="AA7" i="2"/>
  <c r="X8" i="2"/>
  <c r="Y8" i="2"/>
  <c r="Z8" i="2"/>
  <c r="AA8" i="2"/>
  <c r="X9" i="2"/>
  <c r="Y9" i="2"/>
  <c r="Z9" i="2"/>
  <c r="AA9" i="2"/>
  <c r="X10" i="2"/>
  <c r="Y10" i="2"/>
  <c r="Z10" i="2"/>
  <c r="AA10" i="2"/>
  <c r="X11" i="2"/>
  <c r="Y11" i="2"/>
  <c r="Z11" i="2"/>
  <c r="AA11" i="2"/>
  <c r="X12" i="2"/>
  <c r="Y12" i="2"/>
  <c r="Z12" i="2"/>
  <c r="AA12" i="2"/>
  <c r="X13" i="2"/>
  <c r="Y13" i="2"/>
  <c r="Z13" i="2"/>
  <c r="AA13" i="2"/>
  <c r="X14" i="2"/>
  <c r="Y14" i="2"/>
  <c r="Z14" i="2"/>
  <c r="AA14" i="2"/>
  <c r="X15" i="2"/>
  <c r="Y15" i="2"/>
  <c r="Z15" i="2"/>
  <c r="AA15" i="2"/>
  <c r="X16" i="2"/>
  <c r="Y16" i="2"/>
  <c r="Z16" i="2"/>
  <c r="AA16" i="2"/>
  <c r="X17" i="2"/>
  <c r="Y17" i="2"/>
  <c r="Z17" i="2"/>
  <c r="AA17" i="2"/>
  <c r="X18" i="2"/>
  <c r="Y18" i="2"/>
  <c r="Z18" i="2"/>
  <c r="AA18" i="2"/>
  <c r="X19" i="2"/>
  <c r="Y19" i="2"/>
  <c r="Z19" i="2"/>
  <c r="AA19" i="2"/>
  <c r="X20" i="2"/>
  <c r="Y20" i="2"/>
  <c r="Z20" i="2"/>
  <c r="AA20" i="2"/>
  <c r="X21" i="2"/>
  <c r="Y21" i="2"/>
  <c r="Z21" i="2"/>
  <c r="AA21" i="2"/>
  <c r="X22" i="2"/>
  <c r="Y22" i="2"/>
  <c r="Z22" i="2"/>
  <c r="AA22" i="2"/>
  <c r="X23" i="2"/>
  <c r="Y23" i="2"/>
  <c r="Z23" i="2"/>
  <c r="AA23" i="2"/>
  <c r="X24" i="2"/>
  <c r="Y24" i="2"/>
  <c r="Z24" i="2"/>
  <c r="AA24" i="2"/>
  <c r="X25" i="2"/>
  <c r="Y25" i="2"/>
  <c r="Z25" i="2"/>
  <c r="AA25" i="2"/>
  <c r="X26" i="2"/>
  <c r="Y26" i="2"/>
  <c r="Z26" i="2"/>
  <c r="AA26" i="2"/>
  <c r="X27" i="2"/>
  <c r="Y27" i="2"/>
  <c r="Z27" i="2"/>
  <c r="AA27" i="2"/>
  <c r="X28" i="2"/>
  <c r="Y28" i="2"/>
  <c r="Z28" i="2"/>
  <c r="AA28" i="2"/>
  <c r="X29" i="2"/>
  <c r="Y29" i="2"/>
  <c r="Z29" i="2"/>
  <c r="AA29" i="2"/>
  <c r="X30" i="2"/>
  <c r="Y30" i="2"/>
  <c r="Z30" i="2"/>
  <c r="AA30" i="2"/>
  <c r="X31" i="2"/>
  <c r="Y31" i="2"/>
  <c r="Z31" i="2"/>
  <c r="AA31" i="2"/>
  <c r="X32" i="2"/>
  <c r="Y32" i="2"/>
  <c r="Z32" i="2"/>
  <c r="AA32" i="2"/>
  <c r="X33" i="2"/>
  <c r="Y33" i="2"/>
  <c r="Z33" i="2"/>
  <c r="AA33" i="2"/>
  <c r="X34" i="2"/>
  <c r="Y34" i="2"/>
  <c r="Z34" i="2"/>
  <c r="AA34" i="2"/>
  <c r="X35" i="2"/>
  <c r="Y35" i="2"/>
  <c r="Z35" i="2"/>
  <c r="AA35" i="2"/>
  <c r="X36" i="2"/>
  <c r="Y36" i="2"/>
  <c r="Z36" i="2"/>
  <c r="AA36" i="2"/>
  <c r="X37" i="2"/>
  <c r="Y37" i="2"/>
  <c r="Z37" i="2"/>
  <c r="AA37" i="2"/>
  <c r="X38" i="2"/>
  <c r="Y38" i="2"/>
  <c r="Z38" i="2"/>
  <c r="AA38" i="2"/>
  <c r="X39" i="2"/>
  <c r="Y39" i="2"/>
  <c r="Z39" i="2"/>
  <c r="AA39" i="2"/>
  <c r="X40" i="2"/>
  <c r="Y40" i="2"/>
  <c r="Z40" i="2"/>
  <c r="AA40" i="2"/>
  <c r="X41" i="2"/>
  <c r="Y41" i="2"/>
  <c r="Z41" i="2"/>
  <c r="AA41" i="2"/>
  <c r="X42" i="2"/>
  <c r="Y42" i="2"/>
  <c r="Z42" i="2"/>
  <c r="AA42" i="2"/>
  <c r="X43" i="2"/>
  <c r="Y43" i="2"/>
  <c r="Z43" i="2"/>
  <c r="AA43" i="2"/>
  <c r="X44" i="2"/>
  <c r="Y44" i="2"/>
  <c r="Z44" i="2"/>
  <c r="AA44" i="2"/>
  <c r="X45" i="2"/>
  <c r="Y45" i="2"/>
  <c r="Z45" i="2"/>
  <c r="AA45" i="2"/>
  <c r="X46" i="2"/>
  <c r="Y46" i="2"/>
  <c r="Z46" i="2"/>
  <c r="AA46" i="2"/>
  <c r="X47" i="2"/>
  <c r="Y47" i="2"/>
  <c r="Z47" i="2"/>
  <c r="AA47" i="2"/>
  <c r="X48" i="2"/>
  <c r="Y48" i="2"/>
  <c r="Z48" i="2"/>
  <c r="AA48" i="2"/>
  <c r="X49" i="2"/>
  <c r="Y49" i="2"/>
  <c r="Z49" i="2"/>
  <c r="AA49" i="2"/>
  <c r="X50" i="2"/>
  <c r="Y50" i="2"/>
  <c r="Z50" i="2"/>
  <c r="AA50" i="2"/>
  <c r="X51" i="2"/>
  <c r="Y51" i="2"/>
  <c r="Z51" i="2"/>
  <c r="AA51" i="2"/>
  <c r="X52" i="2"/>
  <c r="Y52" i="2"/>
  <c r="Z52" i="2"/>
  <c r="AA52" i="2"/>
  <c r="AA3" i="2"/>
  <c r="Y3" i="2"/>
  <c r="Z3" i="2"/>
  <c r="X3" i="2"/>
  <c r="E3" i="3" l="1"/>
  <c r="O54" i="3"/>
  <c r="P54" i="3" s="1"/>
  <c r="S54" i="3"/>
  <c r="J54" i="3"/>
  <c r="K54" i="3" s="1"/>
  <c r="D54" i="3"/>
  <c r="W54" i="3" s="1"/>
  <c r="W14" i="3"/>
  <c r="W44" i="3"/>
  <c r="P20" i="3"/>
  <c r="U6" i="3"/>
  <c r="P36" i="3"/>
  <c r="P46" i="3"/>
  <c r="P38" i="3"/>
  <c r="P30" i="3"/>
  <c r="P22" i="3"/>
  <c r="P14" i="3"/>
  <c r="P6" i="3"/>
  <c r="U52" i="3"/>
  <c r="U44" i="3"/>
  <c r="U36" i="3"/>
  <c r="U28" i="3"/>
  <c r="U20" i="3"/>
  <c r="U12" i="3"/>
  <c r="U4" i="3"/>
  <c r="P3" i="3"/>
  <c r="P45" i="3"/>
  <c r="P37" i="3"/>
  <c r="P29" i="3"/>
  <c r="P21" i="3"/>
  <c r="P13" i="3"/>
  <c r="U51" i="3"/>
  <c r="U43" i="3"/>
  <c r="U35" i="3"/>
  <c r="U27" i="3"/>
  <c r="U19" i="3"/>
  <c r="P12" i="3"/>
  <c r="P28" i="3"/>
  <c r="P18" i="3"/>
  <c r="P10" i="3"/>
  <c r="J48" i="3"/>
  <c r="J40" i="3"/>
  <c r="J16" i="3"/>
  <c r="J8" i="3"/>
  <c r="E50" i="3"/>
  <c r="J46" i="3"/>
  <c r="J38" i="3"/>
  <c r="J30" i="3"/>
  <c r="J22" i="3"/>
  <c r="J14" i="3"/>
  <c r="J6" i="3"/>
  <c r="E34" i="3"/>
  <c r="E18" i="3"/>
  <c r="I48" i="3"/>
  <c r="W48" i="3" s="1"/>
  <c r="I16" i="3"/>
  <c r="W16" i="3" s="1"/>
  <c r="J34" i="3"/>
  <c r="J3" i="3"/>
  <c r="J45" i="3"/>
  <c r="J37" i="3"/>
  <c r="J29" i="3"/>
  <c r="J21" i="3"/>
  <c r="J13" i="3"/>
  <c r="J5" i="3"/>
  <c r="E49" i="3"/>
  <c r="E33" i="3"/>
  <c r="E17" i="3"/>
  <c r="I46" i="3"/>
  <c r="W46" i="3" s="1"/>
  <c r="I14" i="3"/>
  <c r="J32" i="3"/>
  <c r="E43" i="3"/>
  <c r="E35" i="3"/>
  <c r="E27" i="3"/>
  <c r="E19" i="3"/>
  <c r="E11" i="3"/>
  <c r="J52" i="3"/>
  <c r="J44" i="3"/>
  <c r="J36" i="3"/>
  <c r="J28" i="3"/>
  <c r="J20" i="3"/>
  <c r="J12" i="3"/>
  <c r="J4" i="3"/>
  <c r="E47" i="3"/>
  <c r="E31" i="3"/>
  <c r="E15" i="3"/>
  <c r="I40" i="3"/>
  <c r="W40" i="3" s="1"/>
  <c r="I8" i="3"/>
  <c r="W8" i="3" s="1"/>
  <c r="J26" i="3"/>
  <c r="J51" i="3"/>
  <c r="J43" i="3"/>
  <c r="J35" i="3"/>
  <c r="J27" i="3"/>
  <c r="J19" i="3"/>
  <c r="J11" i="3"/>
  <c r="E44" i="3"/>
  <c r="E28" i="3"/>
  <c r="E12" i="3"/>
  <c r="I38" i="3"/>
  <c r="W38" i="3" s="1"/>
  <c r="I6" i="3"/>
  <c r="W6" i="3" s="1"/>
  <c r="J24" i="3"/>
  <c r="E42" i="3"/>
  <c r="E26" i="3"/>
  <c r="E10" i="3"/>
  <c r="J50" i="3"/>
  <c r="J18" i="3"/>
  <c r="J49" i="3"/>
  <c r="J41" i="3"/>
  <c r="J33" i="3"/>
  <c r="J25" i="3"/>
  <c r="J17" i="3"/>
  <c r="J9" i="3"/>
  <c r="E41" i="3"/>
  <c r="E25" i="3"/>
  <c r="E9" i="3"/>
  <c r="I30" i="3"/>
  <c r="W30" i="3" s="1"/>
  <c r="E39" i="3"/>
  <c r="E23" i="3"/>
  <c r="E7" i="3"/>
  <c r="J42" i="3"/>
  <c r="J10" i="3"/>
  <c r="E36" i="3"/>
  <c r="E20" i="3"/>
  <c r="D3" i="3"/>
  <c r="I22" i="3"/>
  <c r="W22" i="3" s="1"/>
  <c r="I3" i="3"/>
  <c r="I45" i="3"/>
  <c r="W45" i="3" s="1"/>
  <c r="I37" i="3"/>
  <c r="W37" i="3" s="1"/>
  <c r="I29" i="3"/>
  <c r="W29" i="3" s="1"/>
  <c r="I21" i="3"/>
  <c r="W21" i="3" s="1"/>
  <c r="I13" i="3"/>
  <c r="W13" i="3" s="1"/>
  <c r="I5" i="3"/>
  <c r="W5" i="3" s="1"/>
  <c r="J47" i="3"/>
  <c r="J39" i="3"/>
  <c r="J31" i="3"/>
  <c r="J23" i="3"/>
  <c r="J15" i="3"/>
  <c r="J7" i="3"/>
  <c r="D51" i="3"/>
  <c r="W51" i="3" s="1"/>
  <c r="D35" i="3"/>
  <c r="D19" i="3"/>
  <c r="E48" i="3"/>
  <c r="E40" i="3"/>
  <c r="E32" i="3"/>
  <c r="E24" i="3"/>
  <c r="E16" i="3"/>
  <c r="E8" i="3"/>
  <c r="I52" i="3"/>
  <c r="W52" i="3" s="1"/>
  <c r="I44" i="3"/>
  <c r="I36" i="3"/>
  <c r="W36" i="3" s="1"/>
  <c r="I28" i="3"/>
  <c r="W28" i="3" s="1"/>
  <c r="I20" i="3"/>
  <c r="W20" i="3" s="1"/>
  <c r="I12" i="3"/>
  <c r="W12" i="3" s="1"/>
  <c r="I4" i="3"/>
  <c r="W4" i="3" s="1"/>
  <c r="D43" i="3"/>
  <c r="W43" i="3" s="1"/>
  <c r="D11" i="3"/>
  <c r="I51" i="3"/>
  <c r="I43" i="3"/>
  <c r="I35" i="3"/>
  <c r="I27" i="3"/>
  <c r="I19" i="3"/>
  <c r="I11" i="3"/>
  <c r="E46" i="3"/>
  <c r="E38" i="3"/>
  <c r="E30" i="3"/>
  <c r="E22" i="3"/>
  <c r="E14" i="3"/>
  <c r="E6" i="3"/>
  <c r="E45" i="3"/>
  <c r="E37" i="3"/>
  <c r="E29" i="3"/>
  <c r="E21" i="3"/>
  <c r="E13" i="3"/>
  <c r="E5" i="3"/>
  <c r="I49" i="3"/>
  <c r="W49" i="3" s="1"/>
  <c r="I41" i="3"/>
  <c r="W41" i="3" s="1"/>
  <c r="I33" i="3"/>
  <c r="W33" i="3" s="1"/>
  <c r="I25" i="3"/>
  <c r="W25" i="3" s="1"/>
  <c r="I17" i="3"/>
  <c r="W17" i="3" s="1"/>
  <c r="I9" i="3"/>
  <c r="W9" i="3" s="1"/>
  <c r="D27" i="3"/>
  <c r="E4" i="3"/>
  <c r="F54" i="3" l="1"/>
  <c r="W27" i="3"/>
  <c r="W19" i="3"/>
  <c r="W11" i="3"/>
  <c r="W35" i="3"/>
  <c r="W3" i="3"/>
  <c r="K39" i="3"/>
  <c r="K31" i="3"/>
  <c r="K42" i="3"/>
  <c r="K9" i="3"/>
  <c r="K28" i="3"/>
  <c r="K5" i="3"/>
  <c r="K38" i="3"/>
  <c r="K17" i="3"/>
  <c r="K11" i="3"/>
  <c r="K36" i="3"/>
  <c r="K13" i="3"/>
  <c r="K46" i="3"/>
  <c r="K47" i="3"/>
  <c r="K25" i="3"/>
  <c r="K19" i="3"/>
  <c r="K44" i="3"/>
  <c r="K32" i="3"/>
  <c r="K21" i="3"/>
  <c r="K33" i="3"/>
  <c r="K24" i="3"/>
  <c r="K27" i="3"/>
  <c r="K52" i="3"/>
  <c r="K29" i="3"/>
  <c r="K8" i="3"/>
  <c r="K41" i="3"/>
  <c r="K35" i="3"/>
  <c r="K37" i="3"/>
  <c r="K6" i="3"/>
  <c r="K16" i="3"/>
  <c r="K7" i="3"/>
  <c r="K49" i="3"/>
  <c r="K43" i="3"/>
  <c r="K4" i="3"/>
  <c r="K45" i="3"/>
  <c r="K14" i="3"/>
  <c r="K40" i="3"/>
  <c r="K15" i="3"/>
  <c r="K18" i="3"/>
  <c r="K51" i="3"/>
  <c r="K12" i="3"/>
  <c r="K3" i="3"/>
  <c r="K22" i="3"/>
  <c r="K48" i="3"/>
  <c r="K23" i="3"/>
  <c r="K10" i="3"/>
  <c r="K50" i="3"/>
  <c r="K26" i="3"/>
  <c r="K20" i="3"/>
  <c r="K34" i="3"/>
  <c r="K30" i="3"/>
  <c r="F5" i="3"/>
  <c r="F4" i="3"/>
  <c r="F13" i="3"/>
  <c r="F21" i="3"/>
  <c r="F38" i="3"/>
  <c r="F23" i="3"/>
  <c r="F26" i="3"/>
  <c r="F35" i="3"/>
  <c r="F34" i="3"/>
  <c r="F29" i="3"/>
  <c r="F46" i="3"/>
  <c r="F8" i="3"/>
  <c r="F20" i="3"/>
  <c r="F39" i="3"/>
  <c r="F42" i="3"/>
  <c r="F43" i="3"/>
  <c r="F50" i="3"/>
  <c r="F37" i="3"/>
  <c r="F16" i="3"/>
  <c r="F36" i="3"/>
  <c r="F51" i="3"/>
  <c r="F24" i="3"/>
  <c r="F52" i="3"/>
  <c r="F12" i="3"/>
  <c r="F15" i="3"/>
  <c r="F45" i="3"/>
  <c r="F6" i="3"/>
  <c r="F32" i="3"/>
  <c r="F3" i="3"/>
  <c r="F9" i="3"/>
  <c r="F28" i="3"/>
  <c r="F31" i="3"/>
  <c r="F17" i="3"/>
  <c r="F14" i="3"/>
  <c r="F40" i="3"/>
  <c r="F25" i="3"/>
  <c r="F44" i="3"/>
  <c r="F47" i="3"/>
  <c r="F11" i="3"/>
  <c r="F33" i="3"/>
  <c r="F22" i="3"/>
  <c r="F48" i="3"/>
  <c r="F41" i="3"/>
  <c r="F19" i="3"/>
  <c r="F49" i="3"/>
  <c r="F30" i="3"/>
  <c r="F7" i="3"/>
  <c r="F10" i="3"/>
  <c r="F27" i="3"/>
  <c r="F18" i="3"/>
</calcChain>
</file>

<file path=xl/sharedStrings.xml><?xml version="1.0" encoding="utf-8"?>
<sst xmlns="http://schemas.openxmlformats.org/spreadsheetml/2006/main" count="423" uniqueCount="102">
  <si>
    <t>Rekapitulasi Data Hasil Kuisioner</t>
  </si>
  <si>
    <t>Timestamp</t>
  </si>
  <si>
    <t>Nama Lengkap</t>
  </si>
  <si>
    <t>Usia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</si>
  <si>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</si>
  <si>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</si>
  <si>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</si>
  <si>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</si>
  <si>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</si>
  <si>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</si>
  <si>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</si>
  <si>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</si>
  <si>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</si>
  <si>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</si>
  <si>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</si>
  <si>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</si>
  <si>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</si>
  <si>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</si>
  <si>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</si>
  <si>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</si>
  <si>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</si>
  <si>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</si>
  <si>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</si>
  <si>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</si>
  <si>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/>
  </si>
  <si>
    <t>Lucky Ramadhan Chaniago</t>
  </si>
  <si>
    <t>Cindy Dwi Agustin</t>
  </si>
  <si>
    <t>Shencen Kuncahyo</t>
  </si>
  <si>
    <t>Ahmad Reza Alfauzan</t>
  </si>
  <si>
    <t>Ekky Putri Theana</t>
  </si>
  <si>
    <t>Zenovic</t>
  </si>
  <si>
    <t>Labib Lutfi</t>
  </si>
  <si>
    <t>Alvin Surya</t>
  </si>
  <si>
    <t>Ayu Sukreni Hakim</t>
  </si>
  <si>
    <t>Prehatini Putri</t>
  </si>
  <si>
    <t>Ravy Nur Aziz</t>
  </si>
  <si>
    <t>Occa Adeta Bima Putra</t>
  </si>
  <si>
    <t>Ika Wulandari</t>
  </si>
  <si>
    <t>Avelia Tria Agustina</t>
  </si>
  <si>
    <t>Angely Putri Cecilya</t>
  </si>
  <si>
    <t>Fernando Verdy Pradhana</t>
  </si>
  <si>
    <t>Renita Yuni Kurniawati</t>
  </si>
  <si>
    <t>Lisa Andriani Susanto</t>
  </si>
  <si>
    <t>Mochmmad Arivval Pratama</t>
  </si>
  <si>
    <t>Muhammad Abdul Aziz</t>
  </si>
  <si>
    <t>Atsilah Rusdi</t>
  </si>
  <si>
    <t>Reza Aditiya Bagaskara</t>
  </si>
  <si>
    <t>Riska Putri</t>
  </si>
  <si>
    <t>Galuh Rahmawati</t>
  </si>
  <si>
    <t>Bemby Elzadilla Irawan</t>
  </si>
  <si>
    <t>Erika Putri Wisnu Riani</t>
  </si>
  <si>
    <t>Isna Uswatun Khasanah</t>
  </si>
  <si>
    <t>Intan Luthviana</t>
  </si>
  <si>
    <t>Allyssa Forest</t>
  </si>
  <si>
    <t>Dinda Ayu</t>
  </si>
  <si>
    <t>Nisya Titania</t>
  </si>
  <si>
    <t>Muhammad Ikhbar Nur Cahyo</t>
  </si>
  <si>
    <t>Tri Wulan Ratna</t>
  </si>
  <si>
    <t>Liliana Floren Valensia</t>
  </si>
  <si>
    <t>Soffia Milika Dwi Aoliya</t>
  </si>
  <si>
    <t>Mega Mawarni</t>
  </si>
  <si>
    <t>Dwisa Nuarelasa</t>
  </si>
  <si>
    <t>Nur Avivah Lailiyah</t>
  </si>
  <si>
    <t>Sindi Dwi Lestari</t>
  </si>
  <si>
    <t>Agus Catur Susanto</t>
  </si>
  <si>
    <t>Ivana Arifani</t>
  </si>
  <si>
    <t>Albait Ulil Anwar</t>
  </si>
  <si>
    <t>Teo Wisnu Widiantoro</t>
  </si>
  <si>
    <t>Aurelia Devi</t>
  </si>
  <si>
    <t>Linda Qornaeni</t>
  </si>
  <si>
    <t>Aldita Hajar Setya Rohmah</t>
  </si>
  <si>
    <t>Hallida Andheana Fridayustima</t>
  </si>
  <si>
    <t>Zulfa Salimata Sari</t>
  </si>
  <si>
    <t>Danis Eka</t>
  </si>
  <si>
    <t>Twenty Seven Nova Wardani</t>
  </si>
  <si>
    <t>Kediri, 31 Januari 2023</t>
  </si>
  <si>
    <t>Validator</t>
  </si>
  <si>
    <t>Wahyu Utami, M.Si., M.Psi.</t>
  </si>
  <si>
    <t>Pra-Pengolahan Data Training</t>
  </si>
  <si>
    <t>I</t>
  </si>
  <si>
    <t>E</t>
  </si>
  <si>
    <t>D1</t>
  </si>
  <si>
    <t>H1</t>
  </si>
  <si>
    <t>ID</t>
  </si>
  <si>
    <t>S</t>
  </si>
  <si>
    <t>N</t>
  </si>
  <si>
    <t>H2</t>
  </si>
  <si>
    <t>D2</t>
  </si>
  <si>
    <t>T</t>
  </si>
  <si>
    <t>F</t>
  </si>
  <si>
    <t>H3</t>
  </si>
  <si>
    <t>D3</t>
  </si>
  <si>
    <t>J</t>
  </si>
  <si>
    <t>P</t>
  </si>
  <si>
    <t>H4</t>
  </si>
  <si>
    <t>D4</t>
  </si>
  <si>
    <t>Responden</t>
  </si>
  <si>
    <t>New Entry</t>
  </si>
  <si>
    <t>R</t>
  </si>
  <si>
    <t>K</t>
  </si>
  <si>
    <t>Hs</t>
  </si>
  <si>
    <t>Pengolahan Data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</si>
</sst>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5" fillId="0" borderId="0" xfId="1" applyFont="1"/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2" fillId="0" borderId="0" xfId="1" applyFont="1" applyAlignment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164" fontId="4" fillId="0" borderId="1" xfId="1" applyNumberFormat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2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/>
    <xf numFmtId="0" fontId="3" fillId="0" borderId="2" xfId="0" applyFont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2" borderId="0" xfId="0" applyFont="1" applyFill="1" applyBorder="1"/>
    <xf numFmtId="0" fontId="4" fillId="2" borderId="1" xfId="0" applyFont="1" applyFill="1" applyBorder="1"/>
  </cellXfs>
  <cellStyles count="2">
    <cellStyle name="Normal" xfId="0" builtinId="0"/>
    <cellStyle name="Normal 2" xfId="1" xr:uid="{33036038-83CF-49B5-84A7-F605566910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B4BE-6CEE-4D23-B765-E57B9A510154}">
  <sheetPr>
    <outlinePr summaryBelow="0" summaryRight="0"/>
  </sheetPr>
  <dimension ref="A1:AA60"/>
  <sheetViews>
    <sheetView workbookViewId="0">
      <pane ySplit="2" topLeftCell="A3" activePane="bottomLeft" state="frozen"/>
      <selection pane="bottomLeft" activeCell="X3" sqref="X3:AA52"/>
    </sheetView>
  </sheetViews>
  <sheetFormatPr defaultColWidth="12.5546875" defaultRowHeight="13.2" x14ac:dyDescent="0.25"/>
  <cols>
    <col min="1" max="1" width="17" style="3" bestFit="1" customWidth="1"/>
    <col min="2" max="2" width="27.33203125" style="3" bestFit="1" customWidth="1"/>
    <col min="3" max="3" width="4.88671875" style="3" bestFit="1" customWidth="1"/>
    <col min="4" max="12" width="3.33203125" style="3" bestFit="1" customWidth="1"/>
    <col min="13" max="23" width="4.33203125" style="3" bestFit="1" customWidth="1"/>
    <col min="24" max="27" width="3" style="3" bestFit="1" customWidth="1"/>
    <col min="28" max="30" width="18.88671875" style="3" customWidth="1"/>
    <col min="31" max="16384" width="12.5546875" style="3"/>
  </cols>
  <sheetData>
    <row r="1" spans="1:27" s="1" customFormat="1" x14ac:dyDescent="0.25">
      <c r="A1" s="20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7" s="2" customFormat="1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9" t="s">
        <v>24</v>
      </c>
    </row>
    <row r="3" spans="1:27" x14ac:dyDescent="0.25">
      <c r="A3" s="10">
        <v>44953.41626672454</v>
      </c>
      <c r="B3" s="11" t="s">
        <v>25</v>
      </c>
      <c r="C3" s="12">
        <v>22</v>
      </c>
      <c r="D3" s="12">
        <v>2</v>
      </c>
      <c r="E3" s="12">
        <v>2</v>
      </c>
      <c r="F3" s="12">
        <v>3</v>
      </c>
      <c r="G3" s="12">
        <v>3</v>
      </c>
      <c r="H3" s="12">
        <v>1</v>
      </c>
      <c r="I3" s="12">
        <v>3</v>
      </c>
      <c r="J3" s="12">
        <v>3</v>
      </c>
      <c r="K3" s="12">
        <v>4</v>
      </c>
      <c r="L3" s="12">
        <v>3</v>
      </c>
      <c r="M3" s="12">
        <v>2</v>
      </c>
      <c r="N3" s="12">
        <v>3</v>
      </c>
      <c r="O3" s="12">
        <v>3</v>
      </c>
      <c r="P3" s="12">
        <v>3</v>
      </c>
      <c r="Q3" s="12">
        <v>2</v>
      </c>
      <c r="R3" s="12">
        <v>3</v>
      </c>
      <c r="S3" s="12">
        <v>2</v>
      </c>
      <c r="T3" s="12">
        <v>1</v>
      </c>
      <c r="U3" s="12">
        <v>4</v>
      </c>
      <c r="V3" s="12">
        <v>2</v>
      </c>
      <c r="W3" s="12">
        <v>3</v>
      </c>
      <c r="X3" s="13">
        <f>SUM(D3:H3)</f>
        <v>11</v>
      </c>
      <c r="Y3" s="13">
        <f>SUM(I3:M3)</f>
        <v>15</v>
      </c>
      <c r="Z3" s="13">
        <f>SUM(N3:R3)</f>
        <v>14</v>
      </c>
      <c r="AA3" s="13">
        <f>SUM(S3:W3)</f>
        <v>12</v>
      </c>
    </row>
    <row r="4" spans="1:27" x14ac:dyDescent="0.25">
      <c r="A4" s="10">
        <v>44953.417982002313</v>
      </c>
      <c r="B4" s="11" t="s">
        <v>26</v>
      </c>
      <c r="C4" s="12">
        <v>21</v>
      </c>
      <c r="D4" s="12">
        <v>3</v>
      </c>
      <c r="E4" s="12">
        <v>4</v>
      </c>
      <c r="F4" s="12">
        <v>2</v>
      </c>
      <c r="G4" s="12">
        <v>3</v>
      </c>
      <c r="H4" s="12">
        <v>4</v>
      </c>
      <c r="I4" s="12">
        <v>2</v>
      </c>
      <c r="J4" s="12">
        <v>2</v>
      </c>
      <c r="K4" s="12">
        <v>3</v>
      </c>
      <c r="L4" s="12">
        <v>3</v>
      </c>
      <c r="M4" s="12">
        <v>3</v>
      </c>
      <c r="N4" s="12">
        <v>3</v>
      </c>
      <c r="O4" s="12">
        <v>3</v>
      </c>
      <c r="P4" s="12">
        <v>2</v>
      </c>
      <c r="Q4" s="12">
        <v>2</v>
      </c>
      <c r="R4" s="12">
        <v>3</v>
      </c>
      <c r="S4" s="12">
        <v>2</v>
      </c>
      <c r="T4" s="12">
        <v>3</v>
      </c>
      <c r="U4" s="12">
        <v>2</v>
      </c>
      <c r="V4" s="12">
        <v>3</v>
      </c>
      <c r="W4" s="12">
        <v>3</v>
      </c>
      <c r="X4" s="13">
        <f t="shared" ref="X4:X52" si="0">SUM(D4:H4)</f>
        <v>16</v>
      </c>
      <c r="Y4" s="13">
        <f t="shared" ref="Y4:Y52" si="1">SUM(I4:M4)</f>
        <v>13</v>
      </c>
      <c r="Z4" s="13">
        <f t="shared" ref="Z4:Z52" si="2">SUM(N4:R4)</f>
        <v>13</v>
      </c>
      <c r="AA4" s="13">
        <f t="shared" ref="AA4:AA52" si="3">SUM(S4:W4)</f>
        <v>13</v>
      </c>
    </row>
    <row r="5" spans="1:27" x14ac:dyDescent="0.25">
      <c r="A5" s="10">
        <v>44953.418653414352</v>
      </c>
      <c r="B5" s="11" t="s">
        <v>27</v>
      </c>
      <c r="C5" s="12">
        <v>23</v>
      </c>
      <c r="D5" s="12">
        <v>2</v>
      </c>
      <c r="E5" s="12">
        <v>1</v>
      </c>
      <c r="F5" s="12">
        <v>4</v>
      </c>
      <c r="G5" s="12">
        <v>4</v>
      </c>
      <c r="H5" s="12">
        <v>2</v>
      </c>
      <c r="I5" s="12">
        <v>4</v>
      </c>
      <c r="J5" s="12">
        <v>2</v>
      </c>
      <c r="K5" s="12">
        <v>4</v>
      </c>
      <c r="L5" s="12">
        <v>1</v>
      </c>
      <c r="M5" s="12">
        <v>3</v>
      </c>
      <c r="N5" s="12">
        <v>4</v>
      </c>
      <c r="O5" s="12">
        <v>4</v>
      </c>
      <c r="P5" s="12">
        <v>3</v>
      </c>
      <c r="Q5" s="12">
        <v>2</v>
      </c>
      <c r="R5" s="12">
        <v>3</v>
      </c>
      <c r="S5" s="12">
        <v>2</v>
      </c>
      <c r="T5" s="12">
        <v>1</v>
      </c>
      <c r="U5" s="12">
        <v>4</v>
      </c>
      <c r="V5" s="12">
        <v>2</v>
      </c>
      <c r="W5" s="12">
        <v>3</v>
      </c>
      <c r="X5" s="13">
        <f t="shared" si="0"/>
        <v>13</v>
      </c>
      <c r="Y5" s="13">
        <f t="shared" si="1"/>
        <v>14</v>
      </c>
      <c r="Z5" s="13">
        <f t="shared" si="2"/>
        <v>16</v>
      </c>
      <c r="AA5" s="13">
        <f t="shared" si="3"/>
        <v>12</v>
      </c>
    </row>
    <row r="6" spans="1:27" x14ac:dyDescent="0.25">
      <c r="A6" s="10">
        <v>44953.420139525464</v>
      </c>
      <c r="B6" s="11" t="s">
        <v>28</v>
      </c>
      <c r="C6" s="12">
        <v>22</v>
      </c>
      <c r="D6" s="12">
        <v>1</v>
      </c>
      <c r="E6" s="12">
        <v>4</v>
      </c>
      <c r="F6" s="12">
        <v>1</v>
      </c>
      <c r="G6" s="12">
        <v>4</v>
      </c>
      <c r="H6" s="12">
        <v>4</v>
      </c>
      <c r="I6" s="12">
        <v>1</v>
      </c>
      <c r="J6" s="12">
        <v>3</v>
      </c>
      <c r="K6" s="12">
        <v>4</v>
      </c>
      <c r="L6" s="12">
        <v>4</v>
      </c>
      <c r="M6" s="12">
        <v>4</v>
      </c>
      <c r="N6" s="12">
        <v>3</v>
      </c>
      <c r="O6" s="12">
        <v>3</v>
      </c>
      <c r="P6" s="12">
        <v>3</v>
      </c>
      <c r="Q6" s="12">
        <v>4</v>
      </c>
      <c r="R6" s="12">
        <v>3</v>
      </c>
      <c r="S6" s="12">
        <v>1</v>
      </c>
      <c r="T6" s="12">
        <v>1</v>
      </c>
      <c r="U6" s="12">
        <v>4</v>
      </c>
      <c r="V6" s="12">
        <v>1</v>
      </c>
      <c r="W6" s="12">
        <v>4</v>
      </c>
      <c r="X6" s="13">
        <f t="shared" si="0"/>
        <v>14</v>
      </c>
      <c r="Y6" s="13">
        <f t="shared" si="1"/>
        <v>16</v>
      </c>
      <c r="Z6" s="13">
        <f t="shared" si="2"/>
        <v>16</v>
      </c>
      <c r="AA6" s="13">
        <f t="shared" si="3"/>
        <v>11</v>
      </c>
    </row>
    <row r="7" spans="1:27" x14ac:dyDescent="0.25">
      <c r="A7" s="10">
        <v>44953.421137164347</v>
      </c>
      <c r="B7" s="11" t="s">
        <v>29</v>
      </c>
      <c r="C7" s="12">
        <v>21</v>
      </c>
      <c r="D7" s="12">
        <v>3</v>
      </c>
      <c r="E7" s="12">
        <v>3</v>
      </c>
      <c r="F7" s="12">
        <v>4</v>
      </c>
      <c r="G7" s="12">
        <v>3</v>
      </c>
      <c r="H7" s="12">
        <v>2</v>
      </c>
      <c r="I7" s="12">
        <v>3</v>
      </c>
      <c r="J7" s="12">
        <v>2</v>
      </c>
      <c r="K7" s="12">
        <v>3</v>
      </c>
      <c r="L7" s="12">
        <v>4</v>
      </c>
      <c r="M7" s="12">
        <v>4</v>
      </c>
      <c r="N7" s="12">
        <v>3</v>
      </c>
      <c r="O7" s="12">
        <v>2</v>
      </c>
      <c r="P7" s="12">
        <v>4</v>
      </c>
      <c r="Q7" s="12">
        <v>4</v>
      </c>
      <c r="R7" s="12">
        <v>3</v>
      </c>
      <c r="S7" s="12">
        <v>3</v>
      </c>
      <c r="T7" s="12">
        <v>2</v>
      </c>
      <c r="U7" s="12">
        <v>2</v>
      </c>
      <c r="V7" s="12">
        <v>2</v>
      </c>
      <c r="W7" s="12">
        <v>4</v>
      </c>
      <c r="X7" s="13">
        <f t="shared" si="0"/>
        <v>15</v>
      </c>
      <c r="Y7" s="13">
        <f t="shared" si="1"/>
        <v>16</v>
      </c>
      <c r="Z7" s="13">
        <f t="shared" si="2"/>
        <v>16</v>
      </c>
      <c r="AA7" s="13">
        <f t="shared" si="3"/>
        <v>13</v>
      </c>
    </row>
    <row r="8" spans="1:27" x14ac:dyDescent="0.25">
      <c r="A8" s="10">
        <v>44953.421205451392</v>
      </c>
      <c r="B8" s="11" t="s">
        <v>30</v>
      </c>
      <c r="C8" s="12">
        <v>22</v>
      </c>
      <c r="D8" s="12">
        <v>1</v>
      </c>
      <c r="E8" s="12">
        <v>3</v>
      </c>
      <c r="F8" s="12">
        <v>4</v>
      </c>
      <c r="G8" s="12">
        <v>3</v>
      </c>
      <c r="H8" s="12">
        <v>1</v>
      </c>
      <c r="I8" s="12">
        <v>3</v>
      </c>
      <c r="J8" s="12">
        <v>2</v>
      </c>
      <c r="K8" s="12">
        <v>3</v>
      </c>
      <c r="L8" s="12">
        <v>3</v>
      </c>
      <c r="M8" s="12">
        <v>2</v>
      </c>
      <c r="N8" s="12">
        <v>3</v>
      </c>
      <c r="O8" s="12">
        <v>4</v>
      </c>
      <c r="P8" s="12">
        <v>3</v>
      </c>
      <c r="Q8" s="12">
        <v>2</v>
      </c>
      <c r="R8" s="12">
        <v>3</v>
      </c>
      <c r="S8" s="12">
        <v>3</v>
      </c>
      <c r="T8" s="12">
        <v>2</v>
      </c>
      <c r="U8" s="12">
        <v>4</v>
      </c>
      <c r="V8" s="12">
        <v>1</v>
      </c>
      <c r="W8" s="12">
        <v>3</v>
      </c>
      <c r="X8" s="13">
        <f t="shared" si="0"/>
        <v>12</v>
      </c>
      <c r="Y8" s="13">
        <f t="shared" si="1"/>
        <v>13</v>
      </c>
      <c r="Z8" s="13">
        <f t="shared" si="2"/>
        <v>15</v>
      </c>
      <c r="AA8" s="13">
        <f t="shared" si="3"/>
        <v>13</v>
      </c>
    </row>
    <row r="9" spans="1:27" x14ac:dyDescent="0.25">
      <c r="A9" s="10">
        <v>44953.425550405096</v>
      </c>
      <c r="B9" s="11" t="s">
        <v>31</v>
      </c>
      <c r="C9" s="12">
        <v>22</v>
      </c>
      <c r="D9" s="12">
        <v>3</v>
      </c>
      <c r="E9" s="12">
        <v>3</v>
      </c>
      <c r="F9" s="12">
        <v>4</v>
      </c>
      <c r="G9" s="12">
        <v>4</v>
      </c>
      <c r="H9" s="12">
        <v>4</v>
      </c>
      <c r="I9" s="12">
        <v>1</v>
      </c>
      <c r="J9" s="12">
        <v>4</v>
      </c>
      <c r="K9" s="12">
        <v>3</v>
      </c>
      <c r="L9" s="12">
        <v>4</v>
      </c>
      <c r="M9" s="12">
        <v>3</v>
      </c>
      <c r="N9" s="12">
        <v>1</v>
      </c>
      <c r="O9" s="12">
        <v>4</v>
      </c>
      <c r="P9" s="12">
        <v>4</v>
      </c>
      <c r="Q9" s="12">
        <v>4</v>
      </c>
      <c r="R9" s="12">
        <v>3</v>
      </c>
      <c r="S9" s="12">
        <v>2</v>
      </c>
      <c r="T9" s="12">
        <v>1</v>
      </c>
      <c r="U9" s="12">
        <v>4</v>
      </c>
      <c r="V9" s="12">
        <v>4</v>
      </c>
      <c r="W9" s="12">
        <v>4</v>
      </c>
      <c r="X9" s="13">
        <f t="shared" si="0"/>
        <v>18</v>
      </c>
      <c r="Y9" s="13">
        <f t="shared" si="1"/>
        <v>15</v>
      </c>
      <c r="Z9" s="13">
        <f t="shared" si="2"/>
        <v>16</v>
      </c>
      <c r="AA9" s="13">
        <f t="shared" si="3"/>
        <v>15</v>
      </c>
    </row>
    <row r="10" spans="1:27" x14ac:dyDescent="0.25">
      <c r="A10" s="10">
        <v>44953.435292986112</v>
      </c>
      <c r="B10" s="11" t="s">
        <v>32</v>
      </c>
      <c r="C10" s="12">
        <v>23</v>
      </c>
      <c r="D10" s="12">
        <v>1</v>
      </c>
      <c r="E10" s="12">
        <v>4</v>
      </c>
      <c r="F10" s="12">
        <v>2</v>
      </c>
      <c r="G10" s="12">
        <v>3</v>
      </c>
      <c r="H10" s="12">
        <v>4</v>
      </c>
      <c r="I10" s="12">
        <v>2</v>
      </c>
      <c r="J10" s="12">
        <v>3</v>
      </c>
      <c r="K10" s="12">
        <v>3</v>
      </c>
      <c r="L10" s="12">
        <v>4</v>
      </c>
      <c r="M10" s="12">
        <v>4</v>
      </c>
      <c r="N10" s="12">
        <v>3</v>
      </c>
      <c r="O10" s="12">
        <v>4</v>
      </c>
      <c r="P10" s="12">
        <v>4</v>
      </c>
      <c r="Q10" s="12">
        <v>3</v>
      </c>
      <c r="R10" s="12">
        <v>4</v>
      </c>
      <c r="S10" s="12">
        <v>2</v>
      </c>
      <c r="T10" s="12">
        <v>1</v>
      </c>
      <c r="U10" s="12">
        <v>4</v>
      </c>
      <c r="V10" s="12">
        <v>2</v>
      </c>
      <c r="W10" s="12">
        <v>2</v>
      </c>
      <c r="X10" s="13">
        <f t="shared" si="0"/>
        <v>14</v>
      </c>
      <c r="Y10" s="13">
        <f t="shared" si="1"/>
        <v>16</v>
      </c>
      <c r="Z10" s="13">
        <f t="shared" si="2"/>
        <v>18</v>
      </c>
      <c r="AA10" s="13">
        <f t="shared" si="3"/>
        <v>11</v>
      </c>
    </row>
    <row r="11" spans="1:27" x14ac:dyDescent="0.25">
      <c r="A11" s="10">
        <v>44953.439701134259</v>
      </c>
      <c r="B11" s="11" t="s">
        <v>33</v>
      </c>
      <c r="C11" s="12">
        <v>22</v>
      </c>
      <c r="D11" s="12">
        <v>3</v>
      </c>
      <c r="E11" s="12">
        <v>2</v>
      </c>
      <c r="F11" s="12">
        <v>3</v>
      </c>
      <c r="G11" s="12">
        <v>4</v>
      </c>
      <c r="H11" s="12">
        <v>3</v>
      </c>
      <c r="I11" s="12">
        <v>3</v>
      </c>
      <c r="J11" s="12">
        <v>2</v>
      </c>
      <c r="K11" s="12">
        <v>3</v>
      </c>
      <c r="L11" s="12">
        <v>3</v>
      </c>
      <c r="M11" s="12">
        <v>2</v>
      </c>
      <c r="N11" s="12">
        <v>2</v>
      </c>
      <c r="O11" s="12">
        <v>3</v>
      </c>
      <c r="P11" s="12">
        <v>3</v>
      </c>
      <c r="Q11" s="12">
        <v>2</v>
      </c>
      <c r="R11" s="12">
        <v>3</v>
      </c>
      <c r="S11" s="12">
        <v>2</v>
      </c>
      <c r="T11" s="12">
        <v>3</v>
      </c>
      <c r="U11" s="12">
        <v>3</v>
      </c>
      <c r="V11" s="12">
        <v>3</v>
      </c>
      <c r="W11" s="12">
        <v>2</v>
      </c>
      <c r="X11" s="13">
        <f t="shared" si="0"/>
        <v>15</v>
      </c>
      <c r="Y11" s="13">
        <f t="shared" si="1"/>
        <v>13</v>
      </c>
      <c r="Z11" s="13">
        <f t="shared" si="2"/>
        <v>13</v>
      </c>
      <c r="AA11" s="13">
        <f t="shared" si="3"/>
        <v>13</v>
      </c>
    </row>
    <row r="12" spans="1:27" x14ac:dyDescent="0.25">
      <c r="A12" s="10">
        <v>44953.44659821759</v>
      </c>
      <c r="B12" s="11" t="s">
        <v>34</v>
      </c>
      <c r="C12" s="12">
        <v>22</v>
      </c>
      <c r="D12" s="12">
        <v>3</v>
      </c>
      <c r="E12" s="12">
        <v>2</v>
      </c>
      <c r="F12" s="12">
        <v>3</v>
      </c>
      <c r="G12" s="12">
        <v>3</v>
      </c>
      <c r="H12" s="12">
        <v>2</v>
      </c>
      <c r="I12" s="12">
        <v>3</v>
      </c>
      <c r="J12" s="12">
        <v>2</v>
      </c>
      <c r="K12" s="12">
        <v>3</v>
      </c>
      <c r="L12" s="12">
        <v>3</v>
      </c>
      <c r="M12" s="12">
        <v>3</v>
      </c>
      <c r="N12" s="12">
        <v>3</v>
      </c>
      <c r="O12" s="12">
        <v>3</v>
      </c>
      <c r="P12" s="12">
        <v>2</v>
      </c>
      <c r="Q12" s="12">
        <v>2</v>
      </c>
      <c r="R12" s="12">
        <v>2</v>
      </c>
      <c r="S12" s="12">
        <v>2</v>
      </c>
      <c r="T12" s="12">
        <v>2</v>
      </c>
      <c r="U12" s="12">
        <v>3</v>
      </c>
      <c r="V12" s="12">
        <v>2</v>
      </c>
      <c r="W12" s="12">
        <v>2</v>
      </c>
      <c r="X12" s="13">
        <f t="shared" si="0"/>
        <v>13</v>
      </c>
      <c r="Y12" s="13">
        <f t="shared" si="1"/>
        <v>14</v>
      </c>
      <c r="Z12" s="13">
        <f t="shared" si="2"/>
        <v>12</v>
      </c>
      <c r="AA12" s="13">
        <f t="shared" si="3"/>
        <v>11</v>
      </c>
    </row>
    <row r="13" spans="1:27" x14ac:dyDescent="0.25">
      <c r="A13" s="10">
        <v>44953.452805983798</v>
      </c>
      <c r="B13" s="11" t="s">
        <v>35</v>
      </c>
      <c r="C13" s="12">
        <v>21</v>
      </c>
      <c r="D13" s="12">
        <v>4</v>
      </c>
      <c r="E13" s="12">
        <v>3</v>
      </c>
      <c r="F13" s="12">
        <v>4</v>
      </c>
      <c r="G13" s="12">
        <v>2</v>
      </c>
      <c r="H13" s="12">
        <v>3</v>
      </c>
      <c r="I13" s="12">
        <v>3</v>
      </c>
      <c r="J13" s="12">
        <v>3</v>
      </c>
      <c r="K13" s="12">
        <v>3</v>
      </c>
      <c r="L13" s="12">
        <v>4</v>
      </c>
      <c r="M13" s="12">
        <v>2</v>
      </c>
      <c r="N13" s="12">
        <v>4</v>
      </c>
      <c r="O13" s="12">
        <v>3</v>
      </c>
      <c r="P13" s="12">
        <v>3</v>
      </c>
      <c r="Q13" s="12">
        <v>3</v>
      </c>
      <c r="R13" s="12">
        <v>2</v>
      </c>
      <c r="S13" s="12">
        <v>4</v>
      </c>
      <c r="T13" s="12">
        <v>4</v>
      </c>
      <c r="U13" s="12">
        <v>4</v>
      </c>
      <c r="V13" s="12">
        <v>4</v>
      </c>
      <c r="W13" s="12">
        <v>4</v>
      </c>
      <c r="X13" s="13">
        <f t="shared" si="0"/>
        <v>16</v>
      </c>
      <c r="Y13" s="13">
        <f t="shared" si="1"/>
        <v>15</v>
      </c>
      <c r="Z13" s="13">
        <f t="shared" si="2"/>
        <v>15</v>
      </c>
      <c r="AA13" s="13">
        <f t="shared" si="3"/>
        <v>20</v>
      </c>
    </row>
    <row r="14" spans="1:27" x14ac:dyDescent="0.25">
      <c r="A14" s="10">
        <v>44953.460329016205</v>
      </c>
      <c r="B14" s="11" t="s">
        <v>36</v>
      </c>
      <c r="C14" s="12">
        <v>22</v>
      </c>
      <c r="D14" s="12">
        <v>3</v>
      </c>
      <c r="E14" s="12">
        <v>3</v>
      </c>
      <c r="F14" s="12">
        <v>4</v>
      </c>
      <c r="G14" s="12">
        <v>3</v>
      </c>
      <c r="H14" s="12">
        <v>3</v>
      </c>
      <c r="I14" s="12">
        <v>4</v>
      </c>
      <c r="J14" s="12">
        <v>3</v>
      </c>
      <c r="K14" s="12">
        <v>3</v>
      </c>
      <c r="L14" s="12">
        <v>3</v>
      </c>
      <c r="M14" s="12">
        <v>3</v>
      </c>
      <c r="N14" s="12">
        <v>4</v>
      </c>
      <c r="O14" s="12">
        <v>4</v>
      </c>
      <c r="P14" s="12">
        <v>4</v>
      </c>
      <c r="Q14" s="12">
        <v>3</v>
      </c>
      <c r="R14" s="12">
        <v>3</v>
      </c>
      <c r="S14" s="12">
        <v>4</v>
      </c>
      <c r="T14" s="12">
        <v>4</v>
      </c>
      <c r="U14" s="12">
        <v>4</v>
      </c>
      <c r="V14" s="12">
        <v>3</v>
      </c>
      <c r="W14" s="12">
        <v>2</v>
      </c>
      <c r="X14" s="13">
        <f t="shared" si="0"/>
        <v>16</v>
      </c>
      <c r="Y14" s="13">
        <f t="shared" si="1"/>
        <v>16</v>
      </c>
      <c r="Z14" s="13">
        <f t="shared" si="2"/>
        <v>18</v>
      </c>
      <c r="AA14" s="13">
        <f t="shared" si="3"/>
        <v>17</v>
      </c>
    </row>
    <row r="15" spans="1:27" x14ac:dyDescent="0.25">
      <c r="A15" s="10">
        <v>44953.480130428245</v>
      </c>
      <c r="B15" s="11" t="s">
        <v>37</v>
      </c>
      <c r="C15" s="12">
        <v>22</v>
      </c>
      <c r="D15" s="12">
        <v>2</v>
      </c>
      <c r="E15" s="12">
        <v>2</v>
      </c>
      <c r="F15" s="12">
        <v>4</v>
      </c>
      <c r="G15" s="12">
        <v>2</v>
      </c>
      <c r="H15" s="12">
        <v>2</v>
      </c>
      <c r="I15" s="12">
        <v>3</v>
      </c>
      <c r="J15" s="12">
        <v>2</v>
      </c>
      <c r="K15" s="12">
        <v>4</v>
      </c>
      <c r="L15" s="12">
        <v>3</v>
      </c>
      <c r="M15" s="12">
        <v>2</v>
      </c>
      <c r="N15" s="12">
        <v>3</v>
      </c>
      <c r="O15" s="12">
        <v>3</v>
      </c>
      <c r="P15" s="12">
        <v>2</v>
      </c>
      <c r="Q15" s="12">
        <v>2</v>
      </c>
      <c r="R15" s="12">
        <v>2</v>
      </c>
      <c r="S15" s="12">
        <v>2</v>
      </c>
      <c r="T15" s="12">
        <v>2</v>
      </c>
      <c r="U15" s="12">
        <v>4</v>
      </c>
      <c r="V15" s="12">
        <v>2</v>
      </c>
      <c r="W15" s="12">
        <v>3</v>
      </c>
      <c r="X15" s="13">
        <f t="shared" si="0"/>
        <v>12</v>
      </c>
      <c r="Y15" s="13">
        <f t="shared" si="1"/>
        <v>14</v>
      </c>
      <c r="Z15" s="13">
        <f t="shared" si="2"/>
        <v>12</v>
      </c>
      <c r="AA15" s="13">
        <f t="shared" si="3"/>
        <v>13</v>
      </c>
    </row>
    <row r="16" spans="1:27" x14ac:dyDescent="0.25">
      <c r="A16" s="10">
        <v>44953.481433726847</v>
      </c>
      <c r="B16" s="11" t="s">
        <v>38</v>
      </c>
      <c r="C16" s="12">
        <v>21</v>
      </c>
      <c r="D16" s="12">
        <v>4</v>
      </c>
      <c r="E16" s="12">
        <v>3</v>
      </c>
      <c r="F16" s="12">
        <v>4</v>
      </c>
      <c r="G16" s="12">
        <v>1</v>
      </c>
      <c r="H16" s="12">
        <v>2</v>
      </c>
      <c r="I16" s="12">
        <v>3</v>
      </c>
      <c r="J16" s="12">
        <v>3</v>
      </c>
      <c r="K16" s="12">
        <v>3</v>
      </c>
      <c r="L16" s="12">
        <v>2</v>
      </c>
      <c r="M16" s="12">
        <v>2</v>
      </c>
      <c r="N16" s="12">
        <v>4</v>
      </c>
      <c r="O16" s="12">
        <v>3</v>
      </c>
      <c r="P16" s="12">
        <v>2</v>
      </c>
      <c r="Q16" s="12">
        <v>3</v>
      </c>
      <c r="R16" s="12">
        <v>2</v>
      </c>
      <c r="S16" s="12">
        <v>2</v>
      </c>
      <c r="T16" s="12">
        <v>1</v>
      </c>
      <c r="U16" s="12">
        <v>3</v>
      </c>
      <c r="V16" s="12">
        <v>3</v>
      </c>
      <c r="W16" s="12">
        <v>1</v>
      </c>
      <c r="X16" s="13">
        <f t="shared" si="0"/>
        <v>14</v>
      </c>
      <c r="Y16" s="13">
        <f t="shared" si="1"/>
        <v>13</v>
      </c>
      <c r="Z16" s="13">
        <f t="shared" si="2"/>
        <v>14</v>
      </c>
      <c r="AA16" s="13">
        <f t="shared" si="3"/>
        <v>10</v>
      </c>
    </row>
    <row r="17" spans="1:27" x14ac:dyDescent="0.25">
      <c r="A17" s="10">
        <v>44953.488068773149</v>
      </c>
      <c r="B17" s="11" t="s">
        <v>39</v>
      </c>
      <c r="C17" s="12">
        <v>22</v>
      </c>
      <c r="D17" s="12">
        <v>3</v>
      </c>
      <c r="E17" s="12">
        <v>1</v>
      </c>
      <c r="F17" s="12">
        <v>3</v>
      </c>
      <c r="G17" s="12">
        <v>2</v>
      </c>
      <c r="H17" s="12">
        <v>3</v>
      </c>
      <c r="I17" s="12">
        <v>3</v>
      </c>
      <c r="J17" s="12">
        <v>2</v>
      </c>
      <c r="K17" s="12">
        <v>3</v>
      </c>
      <c r="L17" s="12">
        <v>3</v>
      </c>
      <c r="M17" s="12">
        <v>2</v>
      </c>
      <c r="N17" s="12">
        <v>3</v>
      </c>
      <c r="O17" s="12">
        <v>4</v>
      </c>
      <c r="P17" s="12">
        <v>4</v>
      </c>
      <c r="Q17" s="12">
        <v>4</v>
      </c>
      <c r="R17" s="12">
        <v>3</v>
      </c>
      <c r="S17" s="12">
        <v>3</v>
      </c>
      <c r="T17" s="12">
        <v>2</v>
      </c>
      <c r="U17" s="12">
        <v>4</v>
      </c>
      <c r="V17" s="12">
        <v>3</v>
      </c>
      <c r="W17" s="12">
        <v>2</v>
      </c>
      <c r="X17" s="13">
        <f t="shared" si="0"/>
        <v>12</v>
      </c>
      <c r="Y17" s="13">
        <f t="shared" si="1"/>
        <v>13</v>
      </c>
      <c r="Z17" s="13">
        <f t="shared" si="2"/>
        <v>18</v>
      </c>
      <c r="AA17" s="13">
        <f t="shared" si="3"/>
        <v>14</v>
      </c>
    </row>
    <row r="18" spans="1:27" x14ac:dyDescent="0.25">
      <c r="A18" s="10">
        <v>44953.541019502314</v>
      </c>
      <c r="B18" s="11" t="s">
        <v>40</v>
      </c>
      <c r="C18" s="12">
        <v>22</v>
      </c>
      <c r="D18" s="12">
        <v>3</v>
      </c>
      <c r="E18" s="12">
        <v>3</v>
      </c>
      <c r="F18" s="12">
        <v>2</v>
      </c>
      <c r="G18" s="12">
        <v>2</v>
      </c>
      <c r="H18" s="12">
        <v>2</v>
      </c>
      <c r="I18" s="12">
        <v>2</v>
      </c>
      <c r="J18" s="12">
        <v>3</v>
      </c>
      <c r="K18" s="12">
        <v>3</v>
      </c>
      <c r="L18" s="12">
        <v>4</v>
      </c>
      <c r="M18" s="12">
        <v>2</v>
      </c>
      <c r="N18" s="12">
        <v>3</v>
      </c>
      <c r="O18" s="12">
        <v>4</v>
      </c>
      <c r="P18" s="12">
        <v>3</v>
      </c>
      <c r="Q18" s="12">
        <v>3</v>
      </c>
      <c r="R18" s="12">
        <v>3</v>
      </c>
      <c r="S18" s="12">
        <v>2</v>
      </c>
      <c r="T18" s="12">
        <v>2</v>
      </c>
      <c r="U18" s="12">
        <v>3</v>
      </c>
      <c r="V18" s="12">
        <v>3</v>
      </c>
      <c r="W18" s="12">
        <v>2</v>
      </c>
      <c r="X18" s="13">
        <f t="shared" si="0"/>
        <v>12</v>
      </c>
      <c r="Y18" s="13">
        <f t="shared" si="1"/>
        <v>14</v>
      </c>
      <c r="Z18" s="13">
        <f t="shared" si="2"/>
        <v>16</v>
      </c>
      <c r="AA18" s="13">
        <f t="shared" si="3"/>
        <v>12</v>
      </c>
    </row>
    <row r="19" spans="1:27" x14ac:dyDescent="0.25">
      <c r="A19" s="10">
        <v>44953.546792581023</v>
      </c>
      <c r="B19" s="11" t="s">
        <v>41</v>
      </c>
      <c r="C19" s="12">
        <v>21</v>
      </c>
      <c r="D19" s="12">
        <v>3</v>
      </c>
      <c r="E19" s="12">
        <v>4</v>
      </c>
      <c r="F19" s="12">
        <v>4</v>
      </c>
      <c r="G19" s="12">
        <v>4</v>
      </c>
      <c r="H19" s="12">
        <v>3</v>
      </c>
      <c r="I19" s="12">
        <v>3</v>
      </c>
      <c r="J19" s="12">
        <v>2</v>
      </c>
      <c r="K19" s="12">
        <v>3</v>
      </c>
      <c r="L19" s="12">
        <v>3</v>
      </c>
      <c r="M19" s="12">
        <v>4</v>
      </c>
      <c r="N19" s="12">
        <v>2</v>
      </c>
      <c r="O19" s="12">
        <v>4</v>
      </c>
      <c r="P19" s="12">
        <v>3</v>
      </c>
      <c r="Q19" s="12">
        <v>3</v>
      </c>
      <c r="R19" s="12">
        <v>3</v>
      </c>
      <c r="S19" s="12">
        <v>2</v>
      </c>
      <c r="T19" s="12">
        <v>2</v>
      </c>
      <c r="U19" s="12">
        <v>3</v>
      </c>
      <c r="V19" s="12">
        <v>1</v>
      </c>
      <c r="W19" s="12">
        <v>1</v>
      </c>
      <c r="X19" s="13">
        <f t="shared" si="0"/>
        <v>18</v>
      </c>
      <c r="Y19" s="13">
        <f t="shared" si="1"/>
        <v>15</v>
      </c>
      <c r="Z19" s="13">
        <f t="shared" si="2"/>
        <v>15</v>
      </c>
      <c r="AA19" s="13">
        <f t="shared" si="3"/>
        <v>9</v>
      </c>
    </row>
    <row r="20" spans="1:27" x14ac:dyDescent="0.25">
      <c r="A20" s="10">
        <v>44953.765635520831</v>
      </c>
      <c r="B20" s="11" t="s">
        <v>42</v>
      </c>
      <c r="C20" s="12">
        <v>22</v>
      </c>
      <c r="D20" s="12">
        <v>2</v>
      </c>
      <c r="E20" s="12">
        <v>3</v>
      </c>
      <c r="F20" s="12">
        <v>4</v>
      </c>
      <c r="G20" s="12">
        <v>4</v>
      </c>
      <c r="H20" s="12">
        <v>2</v>
      </c>
      <c r="I20" s="12">
        <v>2</v>
      </c>
      <c r="J20" s="12">
        <v>2</v>
      </c>
      <c r="K20" s="12">
        <v>2</v>
      </c>
      <c r="L20" s="12">
        <v>3</v>
      </c>
      <c r="M20" s="12">
        <v>2</v>
      </c>
      <c r="N20" s="12">
        <v>2</v>
      </c>
      <c r="O20" s="12">
        <v>4</v>
      </c>
      <c r="P20" s="12">
        <v>2</v>
      </c>
      <c r="Q20" s="12">
        <v>2</v>
      </c>
      <c r="R20" s="12">
        <v>3</v>
      </c>
      <c r="S20" s="12">
        <v>3</v>
      </c>
      <c r="T20" s="12">
        <v>2</v>
      </c>
      <c r="U20" s="12">
        <v>4</v>
      </c>
      <c r="V20" s="12">
        <v>4</v>
      </c>
      <c r="W20" s="12">
        <v>1</v>
      </c>
      <c r="X20" s="13">
        <f t="shared" si="0"/>
        <v>15</v>
      </c>
      <c r="Y20" s="13">
        <f t="shared" si="1"/>
        <v>11</v>
      </c>
      <c r="Z20" s="13">
        <f t="shared" si="2"/>
        <v>13</v>
      </c>
      <c r="AA20" s="13">
        <f t="shared" si="3"/>
        <v>14</v>
      </c>
    </row>
    <row r="21" spans="1:27" x14ac:dyDescent="0.25">
      <c r="A21" s="10">
        <v>44953.773493229164</v>
      </c>
      <c r="B21" s="11" t="s">
        <v>43</v>
      </c>
      <c r="C21" s="12">
        <v>23</v>
      </c>
      <c r="D21" s="12">
        <v>4</v>
      </c>
      <c r="E21" s="12">
        <v>2</v>
      </c>
      <c r="F21" s="12">
        <v>4</v>
      </c>
      <c r="G21" s="12">
        <v>1</v>
      </c>
      <c r="H21" s="12">
        <v>1</v>
      </c>
      <c r="I21" s="12">
        <v>2</v>
      </c>
      <c r="J21" s="12">
        <v>1</v>
      </c>
      <c r="K21" s="12">
        <v>3</v>
      </c>
      <c r="L21" s="12">
        <v>2</v>
      </c>
      <c r="M21" s="12">
        <v>2</v>
      </c>
      <c r="N21" s="12">
        <v>4</v>
      </c>
      <c r="O21" s="12">
        <v>4</v>
      </c>
      <c r="P21" s="12">
        <v>3</v>
      </c>
      <c r="Q21" s="12">
        <v>3</v>
      </c>
      <c r="R21" s="12">
        <v>4</v>
      </c>
      <c r="S21" s="12">
        <v>2</v>
      </c>
      <c r="T21" s="12">
        <v>1</v>
      </c>
      <c r="U21" s="12">
        <v>4</v>
      </c>
      <c r="V21" s="12">
        <v>1</v>
      </c>
      <c r="W21" s="12">
        <v>2</v>
      </c>
      <c r="X21" s="13">
        <f t="shared" si="0"/>
        <v>12</v>
      </c>
      <c r="Y21" s="13">
        <f t="shared" si="1"/>
        <v>10</v>
      </c>
      <c r="Z21" s="13">
        <f t="shared" si="2"/>
        <v>18</v>
      </c>
      <c r="AA21" s="13">
        <f t="shared" si="3"/>
        <v>10</v>
      </c>
    </row>
    <row r="22" spans="1:27" x14ac:dyDescent="0.25">
      <c r="A22" s="10">
        <v>44953.777406909721</v>
      </c>
      <c r="B22" s="11" t="s">
        <v>44</v>
      </c>
      <c r="C22" s="12">
        <v>21</v>
      </c>
      <c r="D22" s="12">
        <v>2</v>
      </c>
      <c r="E22" s="12">
        <v>3</v>
      </c>
      <c r="F22" s="12">
        <v>3</v>
      </c>
      <c r="G22" s="12">
        <v>3</v>
      </c>
      <c r="H22" s="12">
        <v>3</v>
      </c>
      <c r="I22" s="12">
        <v>3</v>
      </c>
      <c r="J22" s="12">
        <v>2</v>
      </c>
      <c r="K22" s="12">
        <v>3</v>
      </c>
      <c r="L22" s="12">
        <v>3</v>
      </c>
      <c r="M22" s="12">
        <v>3</v>
      </c>
      <c r="N22" s="12">
        <v>3</v>
      </c>
      <c r="O22" s="12">
        <v>4</v>
      </c>
      <c r="P22" s="12">
        <v>3</v>
      </c>
      <c r="Q22" s="12">
        <v>2</v>
      </c>
      <c r="R22" s="12">
        <v>2</v>
      </c>
      <c r="S22" s="12">
        <v>3</v>
      </c>
      <c r="T22" s="12">
        <v>2</v>
      </c>
      <c r="U22" s="12">
        <v>4</v>
      </c>
      <c r="V22" s="12">
        <v>3</v>
      </c>
      <c r="W22" s="12">
        <v>1</v>
      </c>
      <c r="X22" s="13">
        <f t="shared" si="0"/>
        <v>14</v>
      </c>
      <c r="Y22" s="13">
        <f t="shared" si="1"/>
        <v>14</v>
      </c>
      <c r="Z22" s="13">
        <f t="shared" si="2"/>
        <v>14</v>
      </c>
      <c r="AA22" s="13">
        <f t="shared" si="3"/>
        <v>13</v>
      </c>
    </row>
    <row r="23" spans="1:27" x14ac:dyDescent="0.25">
      <c r="A23" s="10">
        <v>44953.78554582176</v>
      </c>
      <c r="B23" s="11" t="s">
        <v>45</v>
      </c>
      <c r="C23" s="12">
        <v>22</v>
      </c>
      <c r="D23" s="12">
        <v>3</v>
      </c>
      <c r="E23" s="12">
        <v>3</v>
      </c>
      <c r="F23" s="12">
        <v>2</v>
      </c>
      <c r="G23" s="12">
        <v>3</v>
      </c>
      <c r="H23" s="12">
        <v>3</v>
      </c>
      <c r="I23" s="12">
        <v>3</v>
      </c>
      <c r="J23" s="12">
        <v>3</v>
      </c>
      <c r="K23" s="12">
        <v>3</v>
      </c>
      <c r="L23" s="12">
        <v>3</v>
      </c>
      <c r="M23" s="12">
        <v>3</v>
      </c>
      <c r="N23" s="12">
        <v>2</v>
      </c>
      <c r="O23" s="12">
        <v>3</v>
      </c>
      <c r="P23" s="12">
        <v>3</v>
      </c>
      <c r="Q23" s="12">
        <v>3</v>
      </c>
      <c r="R23" s="12">
        <v>3</v>
      </c>
      <c r="S23" s="12">
        <v>3</v>
      </c>
      <c r="T23" s="12">
        <v>3</v>
      </c>
      <c r="U23" s="12">
        <v>3</v>
      </c>
      <c r="V23" s="12">
        <v>3</v>
      </c>
      <c r="W23" s="12">
        <v>2</v>
      </c>
      <c r="X23" s="13">
        <f t="shared" si="0"/>
        <v>14</v>
      </c>
      <c r="Y23" s="13">
        <f t="shared" si="1"/>
        <v>15</v>
      </c>
      <c r="Z23" s="13">
        <f t="shared" si="2"/>
        <v>14</v>
      </c>
      <c r="AA23" s="13">
        <f t="shared" si="3"/>
        <v>14</v>
      </c>
    </row>
    <row r="24" spans="1:27" x14ac:dyDescent="0.25">
      <c r="A24" s="10">
        <v>44953.787064097225</v>
      </c>
      <c r="B24" s="11" t="s">
        <v>46</v>
      </c>
      <c r="C24" s="12">
        <v>25</v>
      </c>
      <c r="D24" s="12">
        <v>4</v>
      </c>
      <c r="E24" s="12">
        <v>2</v>
      </c>
      <c r="F24" s="12">
        <v>4</v>
      </c>
      <c r="G24" s="12">
        <v>3</v>
      </c>
      <c r="H24" s="12">
        <v>2</v>
      </c>
      <c r="I24" s="12">
        <v>2</v>
      </c>
      <c r="J24" s="12">
        <v>3</v>
      </c>
      <c r="K24" s="12">
        <v>2</v>
      </c>
      <c r="L24" s="12">
        <v>2</v>
      </c>
      <c r="M24" s="12">
        <v>2</v>
      </c>
      <c r="N24" s="12">
        <v>1</v>
      </c>
      <c r="O24" s="12">
        <v>3</v>
      </c>
      <c r="P24" s="12">
        <v>3</v>
      </c>
      <c r="Q24" s="12">
        <v>3</v>
      </c>
      <c r="R24" s="12">
        <v>2</v>
      </c>
      <c r="S24" s="12">
        <v>2</v>
      </c>
      <c r="T24" s="12">
        <v>2</v>
      </c>
      <c r="U24" s="12">
        <v>3</v>
      </c>
      <c r="V24" s="12">
        <v>2</v>
      </c>
      <c r="W24" s="12">
        <v>1</v>
      </c>
      <c r="X24" s="13">
        <f t="shared" si="0"/>
        <v>15</v>
      </c>
      <c r="Y24" s="13">
        <f t="shared" si="1"/>
        <v>11</v>
      </c>
      <c r="Z24" s="13">
        <f t="shared" si="2"/>
        <v>12</v>
      </c>
      <c r="AA24" s="13">
        <f t="shared" si="3"/>
        <v>10</v>
      </c>
    </row>
    <row r="25" spans="1:27" x14ac:dyDescent="0.25">
      <c r="A25" s="10">
        <v>44953.787476724538</v>
      </c>
      <c r="B25" s="11" t="s">
        <v>47</v>
      </c>
      <c r="C25" s="12">
        <v>21</v>
      </c>
      <c r="D25" s="12">
        <v>2</v>
      </c>
      <c r="E25" s="12">
        <v>3</v>
      </c>
      <c r="F25" s="12">
        <v>2</v>
      </c>
      <c r="G25" s="12">
        <v>3</v>
      </c>
      <c r="H25" s="12">
        <v>3</v>
      </c>
      <c r="I25" s="12">
        <v>1</v>
      </c>
      <c r="J25" s="12">
        <v>3</v>
      </c>
      <c r="K25" s="12">
        <v>3</v>
      </c>
      <c r="L25" s="12">
        <v>3</v>
      </c>
      <c r="M25" s="12">
        <v>3</v>
      </c>
      <c r="N25" s="12">
        <v>2</v>
      </c>
      <c r="O25" s="12">
        <v>4</v>
      </c>
      <c r="P25" s="12">
        <v>3</v>
      </c>
      <c r="Q25" s="12">
        <v>3</v>
      </c>
      <c r="R25" s="12">
        <v>3</v>
      </c>
      <c r="S25" s="12">
        <v>2</v>
      </c>
      <c r="T25" s="12">
        <v>2</v>
      </c>
      <c r="U25" s="12">
        <v>3</v>
      </c>
      <c r="V25" s="12">
        <v>1</v>
      </c>
      <c r="W25" s="12">
        <v>2</v>
      </c>
      <c r="X25" s="13">
        <f t="shared" si="0"/>
        <v>13</v>
      </c>
      <c r="Y25" s="13">
        <f t="shared" si="1"/>
        <v>13</v>
      </c>
      <c r="Z25" s="13">
        <f t="shared" si="2"/>
        <v>15</v>
      </c>
      <c r="AA25" s="13">
        <f t="shared" si="3"/>
        <v>10</v>
      </c>
    </row>
    <row r="26" spans="1:27" x14ac:dyDescent="0.25">
      <c r="A26" s="10">
        <v>44953.78775643518</v>
      </c>
      <c r="B26" s="11" t="s">
        <v>48</v>
      </c>
      <c r="C26" s="12">
        <v>21</v>
      </c>
      <c r="D26" s="12">
        <v>3</v>
      </c>
      <c r="E26" s="12">
        <v>4</v>
      </c>
      <c r="F26" s="12">
        <v>4</v>
      </c>
      <c r="G26" s="12">
        <v>4</v>
      </c>
      <c r="H26" s="12">
        <v>4</v>
      </c>
      <c r="I26" s="12">
        <v>4</v>
      </c>
      <c r="J26" s="12">
        <v>3</v>
      </c>
      <c r="K26" s="12">
        <v>3</v>
      </c>
      <c r="L26" s="12">
        <v>4</v>
      </c>
      <c r="M26" s="12">
        <v>3</v>
      </c>
      <c r="N26" s="12">
        <v>4</v>
      </c>
      <c r="O26" s="12">
        <v>4</v>
      </c>
      <c r="P26" s="12">
        <v>3</v>
      </c>
      <c r="Q26" s="12">
        <v>3</v>
      </c>
      <c r="R26" s="12">
        <v>4</v>
      </c>
      <c r="S26" s="12">
        <v>3</v>
      </c>
      <c r="T26" s="12">
        <v>2</v>
      </c>
      <c r="U26" s="12">
        <v>3</v>
      </c>
      <c r="V26" s="12">
        <v>2</v>
      </c>
      <c r="W26" s="12">
        <v>3</v>
      </c>
      <c r="X26" s="13">
        <f t="shared" si="0"/>
        <v>19</v>
      </c>
      <c r="Y26" s="13">
        <f t="shared" si="1"/>
        <v>17</v>
      </c>
      <c r="Z26" s="13">
        <f t="shared" si="2"/>
        <v>18</v>
      </c>
      <c r="AA26" s="13">
        <f t="shared" si="3"/>
        <v>13</v>
      </c>
    </row>
    <row r="27" spans="1:27" x14ac:dyDescent="0.25">
      <c r="A27" s="10">
        <v>44953.788784259261</v>
      </c>
      <c r="B27" s="11" t="s">
        <v>49</v>
      </c>
      <c r="C27" s="12">
        <v>21</v>
      </c>
      <c r="D27" s="12">
        <v>4</v>
      </c>
      <c r="E27" s="12">
        <v>3</v>
      </c>
      <c r="F27" s="12">
        <v>4</v>
      </c>
      <c r="G27" s="12">
        <v>2</v>
      </c>
      <c r="H27" s="12">
        <v>3</v>
      </c>
      <c r="I27" s="12">
        <v>4</v>
      </c>
      <c r="J27" s="12">
        <v>4</v>
      </c>
      <c r="K27" s="12">
        <v>4</v>
      </c>
      <c r="L27" s="12">
        <v>3</v>
      </c>
      <c r="M27" s="12">
        <v>3</v>
      </c>
      <c r="N27" s="12">
        <v>3</v>
      </c>
      <c r="O27" s="12">
        <v>4</v>
      </c>
      <c r="P27" s="12">
        <v>4</v>
      </c>
      <c r="Q27" s="12">
        <v>3</v>
      </c>
      <c r="R27" s="12">
        <v>4</v>
      </c>
      <c r="S27" s="12">
        <v>3</v>
      </c>
      <c r="T27" s="12">
        <v>1</v>
      </c>
      <c r="U27" s="12">
        <v>2</v>
      </c>
      <c r="V27" s="12">
        <v>2</v>
      </c>
      <c r="W27" s="12">
        <v>2</v>
      </c>
      <c r="X27" s="13">
        <f t="shared" si="0"/>
        <v>16</v>
      </c>
      <c r="Y27" s="13">
        <f t="shared" si="1"/>
        <v>18</v>
      </c>
      <c r="Z27" s="13">
        <f t="shared" si="2"/>
        <v>18</v>
      </c>
      <c r="AA27" s="13">
        <f t="shared" si="3"/>
        <v>10</v>
      </c>
    </row>
    <row r="28" spans="1:27" x14ac:dyDescent="0.25">
      <c r="A28" s="10">
        <v>44953.790567291668</v>
      </c>
      <c r="B28" s="11" t="s">
        <v>50</v>
      </c>
      <c r="C28" s="12">
        <v>22</v>
      </c>
      <c r="D28" s="12">
        <v>3</v>
      </c>
      <c r="E28" s="12">
        <v>2</v>
      </c>
      <c r="F28" s="12">
        <v>3</v>
      </c>
      <c r="G28" s="12">
        <v>3</v>
      </c>
      <c r="H28" s="12">
        <v>3</v>
      </c>
      <c r="I28" s="12">
        <v>3</v>
      </c>
      <c r="J28" s="12">
        <v>3</v>
      </c>
      <c r="K28" s="12">
        <v>3</v>
      </c>
      <c r="L28" s="12">
        <v>3</v>
      </c>
      <c r="M28" s="12">
        <v>3</v>
      </c>
      <c r="N28" s="12">
        <v>3</v>
      </c>
      <c r="O28" s="12">
        <v>4</v>
      </c>
      <c r="P28" s="12">
        <v>3</v>
      </c>
      <c r="Q28" s="12">
        <v>3</v>
      </c>
      <c r="R28" s="12">
        <v>4</v>
      </c>
      <c r="S28" s="12">
        <v>2</v>
      </c>
      <c r="T28" s="12">
        <v>3</v>
      </c>
      <c r="U28" s="12">
        <v>2</v>
      </c>
      <c r="V28" s="12">
        <v>3</v>
      </c>
      <c r="W28" s="12">
        <v>2</v>
      </c>
      <c r="X28" s="13">
        <f t="shared" si="0"/>
        <v>14</v>
      </c>
      <c r="Y28" s="13">
        <f t="shared" si="1"/>
        <v>15</v>
      </c>
      <c r="Z28" s="13">
        <f t="shared" si="2"/>
        <v>17</v>
      </c>
      <c r="AA28" s="13">
        <f t="shared" si="3"/>
        <v>12</v>
      </c>
    </row>
    <row r="29" spans="1:27" x14ac:dyDescent="0.25">
      <c r="A29" s="10">
        <v>44953.793626400467</v>
      </c>
      <c r="B29" s="11" t="s">
        <v>51</v>
      </c>
      <c r="C29" s="12">
        <v>23</v>
      </c>
      <c r="D29" s="12">
        <v>2</v>
      </c>
      <c r="E29" s="12">
        <v>2</v>
      </c>
      <c r="F29" s="12">
        <v>4</v>
      </c>
      <c r="G29" s="12">
        <v>4</v>
      </c>
      <c r="H29" s="12">
        <v>4</v>
      </c>
      <c r="I29" s="12">
        <v>2</v>
      </c>
      <c r="J29" s="12">
        <v>3</v>
      </c>
      <c r="K29" s="12">
        <v>3</v>
      </c>
      <c r="L29" s="12">
        <v>3</v>
      </c>
      <c r="M29" s="12">
        <v>3</v>
      </c>
      <c r="N29" s="12">
        <v>2</v>
      </c>
      <c r="O29" s="12">
        <v>3</v>
      </c>
      <c r="P29" s="12">
        <v>4</v>
      </c>
      <c r="Q29" s="12">
        <v>4</v>
      </c>
      <c r="R29" s="12">
        <v>3</v>
      </c>
      <c r="S29" s="12">
        <v>2</v>
      </c>
      <c r="T29" s="12">
        <v>2</v>
      </c>
      <c r="U29" s="12">
        <v>2</v>
      </c>
      <c r="V29" s="12">
        <v>2</v>
      </c>
      <c r="W29" s="12">
        <v>2</v>
      </c>
      <c r="X29" s="13">
        <f t="shared" si="0"/>
        <v>16</v>
      </c>
      <c r="Y29" s="13">
        <f t="shared" si="1"/>
        <v>14</v>
      </c>
      <c r="Z29" s="13">
        <f t="shared" si="2"/>
        <v>16</v>
      </c>
      <c r="AA29" s="13">
        <f t="shared" si="3"/>
        <v>10</v>
      </c>
    </row>
    <row r="30" spans="1:27" x14ac:dyDescent="0.25">
      <c r="A30" s="10">
        <v>44953.799427824073</v>
      </c>
      <c r="B30" s="11" t="s">
        <v>52</v>
      </c>
      <c r="C30" s="12">
        <v>22</v>
      </c>
      <c r="D30" s="12">
        <v>3</v>
      </c>
      <c r="E30" s="12">
        <v>3</v>
      </c>
      <c r="F30" s="12">
        <v>4</v>
      </c>
      <c r="G30" s="12">
        <v>2</v>
      </c>
      <c r="H30" s="12">
        <v>2</v>
      </c>
      <c r="I30" s="12">
        <v>4</v>
      </c>
      <c r="J30" s="12">
        <v>4</v>
      </c>
      <c r="K30" s="12">
        <v>3</v>
      </c>
      <c r="L30" s="12">
        <v>3</v>
      </c>
      <c r="M30" s="12">
        <v>3</v>
      </c>
      <c r="N30" s="12">
        <v>3</v>
      </c>
      <c r="O30" s="12">
        <v>3</v>
      </c>
      <c r="P30" s="12">
        <v>3</v>
      </c>
      <c r="Q30" s="12">
        <v>3</v>
      </c>
      <c r="R30" s="12">
        <v>3</v>
      </c>
      <c r="S30" s="12">
        <v>2</v>
      </c>
      <c r="T30" s="12">
        <v>2</v>
      </c>
      <c r="U30" s="12">
        <v>3</v>
      </c>
      <c r="V30" s="12">
        <v>3</v>
      </c>
      <c r="W30" s="12">
        <v>4</v>
      </c>
      <c r="X30" s="13">
        <f t="shared" si="0"/>
        <v>14</v>
      </c>
      <c r="Y30" s="13">
        <f t="shared" si="1"/>
        <v>17</v>
      </c>
      <c r="Z30" s="13">
        <f t="shared" si="2"/>
        <v>15</v>
      </c>
      <c r="AA30" s="13">
        <f t="shared" si="3"/>
        <v>14</v>
      </c>
    </row>
    <row r="31" spans="1:27" x14ac:dyDescent="0.25">
      <c r="A31" s="10">
        <v>44953.801581469903</v>
      </c>
      <c r="B31" s="11" t="s">
        <v>53</v>
      </c>
      <c r="C31" s="12">
        <v>21</v>
      </c>
      <c r="D31" s="12">
        <v>2</v>
      </c>
      <c r="E31" s="12">
        <v>3</v>
      </c>
      <c r="F31" s="12">
        <v>3</v>
      </c>
      <c r="G31" s="12">
        <v>4</v>
      </c>
      <c r="H31" s="12">
        <v>3</v>
      </c>
      <c r="I31" s="12">
        <v>2</v>
      </c>
      <c r="J31" s="12">
        <v>3</v>
      </c>
      <c r="K31" s="12">
        <v>3</v>
      </c>
      <c r="L31" s="12">
        <v>3</v>
      </c>
      <c r="M31" s="12">
        <v>2</v>
      </c>
      <c r="N31" s="12">
        <v>3</v>
      </c>
      <c r="O31" s="12">
        <v>4</v>
      </c>
      <c r="P31" s="12">
        <v>2</v>
      </c>
      <c r="Q31" s="12">
        <v>3</v>
      </c>
      <c r="R31" s="12">
        <v>3</v>
      </c>
      <c r="S31" s="12">
        <v>4</v>
      </c>
      <c r="T31" s="12">
        <v>2</v>
      </c>
      <c r="U31" s="12">
        <v>3</v>
      </c>
      <c r="V31" s="12">
        <v>3</v>
      </c>
      <c r="W31" s="12">
        <v>2</v>
      </c>
      <c r="X31" s="13">
        <f t="shared" si="0"/>
        <v>15</v>
      </c>
      <c r="Y31" s="13">
        <f t="shared" si="1"/>
        <v>13</v>
      </c>
      <c r="Z31" s="13">
        <f t="shared" si="2"/>
        <v>15</v>
      </c>
      <c r="AA31" s="13">
        <f t="shared" si="3"/>
        <v>14</v>
      </c>
    </row>
    <row r="32" spans="1:27" x14ac:dyDescent="0.25">
      <c r="A32" s="10">
        <v>44953.816320185186</v>
      </c>
      <c r="B32" s="11" t="s">
        <v>54</v>
      </c>
      <c r="C32" s="12">
        <v>20</v>
      </c>
      <c r="D32" s="12">
        <v>2</v>
      </c>
      <c r="E32" s="12">
        <v>4</v>
      </c>
      <c r="F32" s="12">
        <v>2</v>
      </c>
      <c r="G32" s="12">
        <v>3</v>
      </c>
      <c r="H32" s="12">
        <v>3</v>
      </c>
      <c r="I32" s="12">
        <v>4</v>
      </c>
      <c r="J32" s="12">
        <v>2</v>
      </c>
      <c r="K32" s="12">
        <v>3</v>
      </c>
      <c r="L32" s="12">
        <v>4</v>
      </c>
      <c r="M32" s="12">
        <v>3</v>
      </c>
      <c r="N32" s="12">
        <v>3</v>
      </c>
      <c r="O32" s="12">
        <v>4</v>
      </c>
      <c r="P32" s="12">
        <v>2</v>
      </c>
      <c r="Q32" s="12">
        <v>3</v>
      </c>
      <c r="R32" s="12">
        <v>3</v>
      </c>
      <c r="S32" s="12">
        <v>3</v>
      </c>
      <c r="T32" s="12">
        <v>1</v>
      </c>
      <c r="U32" s="12">
        <v>2</v>
      </c>
      <c r="V32" s="12">
        <v>3</v>
      </c>
      <c r="W32" s="12">
        <v>2</v>
      </c>
      <c r="X32" s="13">
        <f t="shared" si="0"/>
        <v>14</v>
      </c>
      <c r="Y32" s="13">
        <f t="shared" si="1"/>
        <v>16</v>
      </c>
      <c r="Z32" s="13">
        <f t="shared" si="2"/>
        <v>15</v>
      </c>
      <c r="AA32" s="13">
        <f t="shared" si="3"/>
        <v>11</v>
      </c>
    </row>
    <row r="33" spans="1:27" x14ac:dyDescent="0.25">
      <c r="A33" s="10">
        <v>44953.844929571758</v>
      </c>
      <c r="B33" s="11" t="s">
        <v>55</v>
      </c>
      <c r="C33" s="12">
        <v>22</v>
      </c>
      <c r="D33" s="12">
        <v>3</v>
      </c>
      <c r="E33" s="12">
        <v>2</v>
      </c>
      <c r="F33" s="12">
        <v>3</v>
      </c>
      <c r="G33" s="12">
        <v>4</v>
      </c>
      <c r="H33" s="12">
        <v>4</v>
      </c>
      <c r="I33" s="12">
        <v>3</v>
      </c>
      <c r="J33" s="12">
        <v>4</v>
      </c>
      <c r="K33" s="12">
        <v>4</v>
      </c>
      <c r="L33" s="12">
        <v>3</v>
      </c>
      <c r="M33" s="12">
        <v>2</v>
      </c>
      <c r="N33" s="12">
        <v>3</v>
      </c>
      <c r="O33" s="12">
        <v>4</v>
      </c>
      <c r="P33" s="12">
        <v>3</v>
      </c>
      <c r="Q33" s="12">
        <v>4</v>
      </c>
      <c r="R33" s="12">
        <v>3</v>
      </c>
      <c r="S33" s="12">
        <v>4</v>
      </c>
      <c r="T33" s="12">
        <v>2</v>
      </c>
      <c r="U33" s="12">
        <v>2</v>
      </c>
      <c r="V33" s="12">
        <v>3</v>
      </c>
      <c r="W33" s="12">
        <v>2</v>
      </c>
      <c r="X33" s="13">
        <f t="shared" si="0"/>
        <v>16</v>
      </c>
      <c r="Y33" s="13">
        <f t="shared" si="1"/>
        <v>16</v>
      </c>
      <c r="Z33" s="13">
        <f t="shared" si="2"/>
        <v>17</v>
      </c>
      <c r="AA33" s="13">
        <f t="shared" si="3"/>
        <v>13</v>
      </c>
    </row>
    <row r="34" spans="1:27" x14ac:dyDescent="0.25">
      <c r="A34" s="10">
        <v>44953.851034722218</v>
      </c>
      <c r="B34" s="11" t="s">
        <v>56</v>
      </c>
      <c r="C34" s="12">
        <v>20</v>
      </c>
      <c r="D34" s="12">
        <v>3</v>
      </c>
      <c r="E34" s="12">
        <v>3</v>
      </c>
      <c r="F34" s="12">
        <v>4</v>
      </c>
      <c r="G34" s="12">
        <v>3</v>
      </c>
      <c r="H34" s="12">
        <v>2</v>
      </c>
      <c r="I34" s="12">
        <v>2</v>
      </c>
      <c r="J34" s="12">
        <v>2</v>
      </c>
      <c r="K34" s="12">
        <v>2</v>
      </c>
      <c r="L34" s="12">
        <v>3</v>
      </c>
      <c r="M34" s="12">
        <v>3</v>
      </c>
      <c r="N34" s="12">
        <v>3</v>
      </c>
      <c r="O34" s="12">
        <v>4</v>
      </c>
      <c r="P34" s="12">
        <v>2</v>
      </c>
      <c r="Q34" s="12">
        <v>2</v>
      </c>
      <c r="R34" s="12">
        <v>3</v>
      </c>
      <c r="S34" s="12">
        <v>1</v>
      </c>
      <c r="T34" s="12">
        <v>3</v>
      </c>
      <c r="U34" s="12">
        <v>3</v>
      </c>
      <c r="V34" s="12">
        <v>3</v>
      </c>
      <c r="W34" s="12">
        <v>3</v>
      </c>
      <c r="X34" s="13">
        <f t="shared" si="0"/>
        <v>15</v>
      </c>
      <c r="Y34" s="13">
        <f t="shared" si="1"/>
        <v>12</v>
      </c>
      <c r="Z34" s="13">
        <f t="shared" si="2"/>
        <v>14</v>
      </c>
      <c r="AA34" s="13">
        <f t="shared" si="3"/>
        <v>13</v>
      </c>
    </row>
    <row r="35" spans="1:27" x14ac:dyDescent="0.25">
      <c r="A35" s="10">
        <v>44953.855495937503</v>
      </c>
      <c r="B35" s="11" t="s">
        <v>57</v>
      </c>
      <c r="C35" s="12">
        <v>23</v>
      </c>
      <c r="D35" s="12">
        <v>4</v>
      </c>
      <c r="E35" s="12">
        <v>2</v>
      </c>
      <c r="F35" s="12">
        <v>4</v>
      </c>
      <c r="G35" s="12">
        <v>1</v>
      </c>
      <c r="H35" s="12">
        <v>4</v>
      </c>
      <c r="I35" s="12">
        <v>3</v>
      </c>
      <c r="J35" s="12">
        <v>2</v>
      </c>
      <c r="K35" s="12">
        <v>2</v>
      </c>
      <c r="L35" s="12">
        <v>2</v>
      </c>
      <c r="M35" s="12">
        <v>2</v>
      </c>
      <c r="N35" s="12">
        <v>3</v>
      </c>
      <c r="O35" s="12">
        <v>3</v>
      </c>
      <c r="P35" s="12">
        <v>3</v>
      </c>
      <c r="Q35" s="12">
        <v>3</v>
      </c>
      <c r="R35" s="12">
        <v>2</v>
      </c>
      <c r="S35" s="12">
        <v>2</v>
      </c>
      <c r="T35" s="12">
        <v>3</v>
      </c>
      <c r="U35" s="12">
        <v>3</v>
      </c>
      <c r="V35" s="12">
        <v>3</v>
      </c>
      <c r="W35" s="12">
        <v>3</v>
      </c>
      <c r="X35" s="13">
        <f t="shared" si="0"/>
        <v>15</v>
      </c>
      <c r="Y35" s="13">
        <f t="shared" si="1"/>
        <v>11</v>
      </c>
      <c r="Z35" s="13">
        <f t="shared" si="2"/>
        <v>14</v>
      </c>
      <c r="AA35" s="13">
        <f t="shared" si="3"/>
        <v>14</v>
      </c>
    </row>
    <row r="36" spans="1:27" x14ac:dyDescent="0.25">
      <c r="A36" s="10">
        <v>44953.858683321756</v>
      </c>
      <c r="B36" s="11" t="s">
        <v>58</v>
      </c>
      <c r="C36" s="12">
        <v>21</v>
      </c>
      <c r="D36" s="12">
        <v>3</v>
      </c>
      <c r="E36" s="12">
        <v>4</v>
      </c>
      <c r="F36" s="12">
        <v>4</v>
      </c>
      <c r="G36" s="12">
        <v>3</v>
      </c>
      <c r="H36" s="12">
        <v>4</v>
      </c>
      <c r="I36" s="12">
        <v>3</v>
      </c>
      <c r="J36" s="12">
        <v>3</v>
      </c>
      <c r="K36" s="12">
        <v>4</v>
      </c>
      <c r="L36" s="12">
        <v>4</v>
      </c>
      <c r="M36" s="12">
        <v>4</v>
      </c>
      <c r="N36" s="12">
        <v>4</v>
      </c>
      <c r="O36" s="12">
        <v>4</v>
      </c>
      <c r="P36" s="12">
        <v>2</v>
      </c>
      <c r="Q36" s="12">
        <v>3</v>
      </c>
      <c r="R36" s="12">
        <v>3</v>
      </c>
      <c r="S36" s="12">
        <v>4</v>
      </c>
      <c r="T36" s="12">
        <v>2</v>
      </c>
      <c r="U36" s="12">
        <v>3</v>
      </c>
      <c r="V36" s="12">
        <v>4</v>
      </c>
      <c r="W36" s="12">
        <v>2</v>
      </c>
      <c r="X36" s="13">
        <f t="shared" si="0"/>
        <v>18</v>
      </c>
      <c r="Y36" s="13">
        <f t="shared" si="1"/>
        <v>18</v>
      </c>
      <c r="Z36" s="13">
        <f t="shared" si="2"/>
        <v>16</v>
      </c>
      <c r="AA36" s="13">
        <f t="shared" si="3"/>
        <v>15</v>
      </c>
    </row>
    <row r="37" spans="1:27" x14ac:dyDescent="0.25">
      <c r="A37" s="10">
        <v>44953.859446875002</v>
      </c>
      <c r="B37" s="11" t="s">
        <v>59</v>
      </c>
      <c r="C37" s="12">
        <v>23</v>
      </c>
      <c r="D37" s="12">
        <v>4</v>
      </c>
      <c r="E37" s="12">
        <v>3</v>
      </c>
      <c r="F37" s="12">
        <v>4</v>
      </c>
      <c r="G37" s="12">
        <v>1</v>
      </c>
      <c r="H37" s="12">
        <v>3</v>
      </c>
      <c r="I37" s="12">
        <v>4</v>
      </c>
      <c r="J37" s="12">
        <v>4</v>
      </c>
      <c r="K37" s="12">
        <v>4</v>
      </c>
      <c r="L37" s="12">
        <v>2</v>
      </c>
      <c r="M37" s="12">
        <v>4</v>
      </c>
      <c r="N37" s="12">
        <v>4</v>
      </c>
      <c r="O37" s="12">
        <v>3</v>
      </c>
      <c r="P37" s="12">
        <v>3</v>
      </c>
      <c r="Q37" s="12">
        <v>3</v>
      </c>
      <c r="R37" s="12">
        <v>4</v>
      </c>
      <c r="S37" s="12">
        <v>4</v>
      </c>
      <c r="T37" s="12">
        <v>1</v>
      </c>
      <c r="U37" s="12">
        <v>4</v>
      </c>
      <c r="V37" s="12">
        <v>2</v>
      </c>
      <c r="W37" s="12">
        <v>2</v>
      </c>
      <c r="X37" s="13">
        <f t="shared" si="0"/>
        <v>15</v>
      </c>
      <c r="Y37" s="13">
        <f t="shared" si="1"/>
        <v>18</v>
      </c>
      <c r="Z37" s="13">
        <f t="shared" si="2"/>
        <v>17</v>
      </c>
      <c r="AA37" s="13">
        <f t="shared" si="3"/>
        <v>13</v>
      </c>
    </row>
    <row r="38" spans="1:27" x14ac:dyDescent="0.25">
      <c r="A38" s="10">
        <v>44953.860240879629</v>
      </c>
      <c r="B38" s="11" t="s">
        <v>60</v>
      </c>
      <c r="C38" s="12">
        <v>22</v>
      </c>
      <c r="D38" s="12">
        <v>3</v>
      </c>
      <c r="E38" s="12">
        <v>2</v>
      </c>
      <c r="F38" s="12">
        <v>4</v>
      </c>
      <c r="G38" s="12">
        <v>2</v>
      </c>
      <c r="H38" s="12">
        <v>3</v>
      </c>
      <c r="I38" s="12">
        <v>2</v>
      </c>
      <c r="J38" s="12">
        <v>3</v>
      </c>
      <c r="K38" s="12">
        <v>3</v>
      </c>
      <c r="L38" s="12">
        <v>2</v>
      </c>
      <c r="M38" s="12">
        <v>3</v>
      </c>
      <c r="N38" s="12">
        <v>3</v>
      </c>
      <c r="O38" s="12">
        <v>3</v>
      </c>
      <c r="P38" s="12">
        <v>2</v>
      </c>
      <c r="Q38" s="12">
        <v>2</v>
      </c>
      <c r="R38" s="12">
        <v>4</v>
      </c>
      <c r="S38" s="12">
        <v>2</v>
      </c>
      <c r="T38" s="12">
        <v>2</v>
      </c>
      <c r="U38" s="12">
        <v>4</v>
      </c>
      <c r="V38" s="12">
        <v>2</v>
      </c>
      <c r="W38" s="12">
        <v>2</v>
      </c>
      <c r="X38" s="13">
        <f t="shared" si="0"/>
        <v>14</v>
      </c>
      <c r="Y38" s="13">
        <f t="shared" si="1"/>
        <v>13</v>
      </c>
      <c r="Z38" s="13">
        <f t="shared" si="2"/>
        <v>14</v>
      </c>
      <c r="AA38" s="13">
        <f t="shared" si="3"/>
        <v>12</v>
      </c>
    </row>
    <row r="39" spans="1:27" x14ac:dyDescent="0.25">
      <c r="A39" s="10">
        <v>44953.861802847226</v>
      </c>
      <c r="B39" s="11" t="s">
        <v>61</v>
      </c>
      <c r="C39" s="12">
        <v>21</v>
      </c>
      <c r="D39" s="12">
        <v>4</v>
      </c>
      <c r="E39" s="12">
        <v>3</v>
      </c>
      <c r="F39" s="12">
        <v>3</v>
      </c>
      <c r="G39" s="12">
        <v>3</v>
      </c>
      <c r="H39" s="12">
        <v>2</v>
      </c>
      <c r="I39" s="12">
        <v>3</v>
      </c>
      <c r="J39" s="12">
        <v>3</v>
      </c>
      <c r="K39" s="12">
        <v>4</v>
      </c>
      <c r="L39" s="12">
        <v>2</v>
      </c>
      <c r="M39" s="12">
        <v>2</v>
      </c>
      <c r="N39" s="12">
        <v>3</v>
      </c>
      <c r="O39" s="12">
        <v>2</v>
      </c>
      <c r="P39" s="12">
        <v>3</v>
      </c>
      <c r="Q39" s="12">
        <v>2</v>
      </c>
      <c r="R39" s="12">
        <v>3</v>
      </c>
      <c r="S39" s="12">
        <v>2</v>
      </c>
      <c r="T39" s="12">
        <v>1</v>
      </c>
      <c r="U39" s="12">
        <v>3</v>
      </c>
      <c r="V39" s="12">
        <v>2</v>
      </c>
      <c r="W39" s="12">
        <v>2</v>
      </c>
      <c r="X39" s="13">
        <f t="shared" si="0"/>
        <v>15</v>
      </c>
      <c r="Y39" s="13">
        <f t="shared" si="1"/>
        <v>14</v>
      </c>
      <c r="Z39" s="13">
        <f t="shared" si="2"/>
        <v>13</v>
      </c>
      <c r="AA39" s="13">
        <f t="shared" si="3"/>
        <v>10</v>
      </c>
    </row>
    <row r="40" spans="1:27" x14ac:dyDescent="0.25">
      <c r="A40" s="10">
        <v>44953.86363709491</v>
      </c>
      <c r="B40" s="11" t="s">
        <v>62</v>
      </c>
      <c r="C40" s="12">
        <v>21</v>
      </c>
      <c r="D40" s="12">
        <v>3</v>
      </c>
      <c r="E40" s="12">
        <v>2</v>
      </c>
      <c r="F40" s="12">
        <v>4</v>
      </c>
      <c r="G40" s="12">
        <v>3</v>
      </c>
      <c r="H40" s="12">
        <v>1</v>
      </c>
      <c r="I40" s="12">
        <v>4</v>
      </c>
      <c r="J40" s="12">
        <v>4</v>
      </c>
      <c r="K40" s="12">
        <v>3</v>
      </c>
      <c r="L40" s="12">
        <v>4</v>
      </c>
      <c r="M40" s="12">
        <v>4</v>
      </c>
      <c r="N40" s="12">
        <v>3</v>
      </c>
      <c r="O40" s="12">
        <v>4</v>
      </c>
      <c r="P40" s="12">
        <v>4</v>
      </c>
      <c r="Q40" s="12">
        <v>4</v>
      </c>
      <c r="R40" s="12">
        <v>3</v>
      </c>
      <c r="S40" s="12">
        <v>3</v>
      </c>
      <c r="T40" s="12">
        <v>1</v>
      </c>
      <c r="U40" s="12">
        <v>4</v>
      </c>
      <c r="V40" s="12">
        <v>3</v>
      </c>
      <c r="W40" s="12">
        <v>4</v>
      </c>
      <c r="X40" s="13">
        <f t="shared" si="0"/>
        <v>13</v>
      </c>
      <c r="Y40" s="13">
        <f t="shared" si="1"/>
        <v>19</v>
      </c>
      <c r="Z40" s="13">
        <f t="shared" si="2"/>
        <v>18</v>
      </c>
      <c r="AA40" s="13">
        <f t="shared" si="3"/>
        <v>15</v>
      </c>
    </row>
    <row r="41" spans="1:27" x14ac:dyDescent="0.25">
      <c r="A41" s="10">
        <v>44953.870085659721</v>
      </c>
      <c r="B41" s="11" t="s">
        <v>63</v>
      </c>
      <c r="C41" s="12">
        <v>22</v>
      </c>
      <c r="D41" s="12">
        <v>3</v>
      </c>
      <c r="E41" s="12">
        <v>3</v>
      </c>
      <c r="F41" s="12">
        <v>4</v>
      </c>
      <c r="G41" s="12">
        <v>3</v>
      </c>
      <c r="H41" s="12">
        <v>4</v>
      </c>
      <c r="I41" s="12">
        <v>3</v>
      </c>
      <c r="J41" s="12">
        <v>2</v>
      </c>
      <c r="K41" s="12">
        <v>3</v>
      </c>
      <c r="L41" s="12">
        <v>4</v>
      </c>
      <c r="M41" s="12">
        <v>2</v>
      </c>
      <c r="N41" s="12">
        <v>2</v>
      </c>
      <c r="O41" s="12">
        <v>4</v>
      </c>
      <c r="P41" s="12">
        <v>4</v>
      </c>
      <c r="Q41" s="12">
        <v>3</v>
      </c>
      <c r="R41" s="12">
        <v>4</v>
      </c>
      <c r="S41" s="12">
        <v>2</v>
      </c>
      <c r="T41" s="12">
        <v>2</v>
      </c>
      <c r="U41" s="12">
        <v>4</v>
      </c>
      <c r="V41" s="12">
        <v>4</v>
      </c>
      <c r="W41" s="12">
        <v>4</v>
      </c>
      <c r="X41" s="13">
        <f t="shared" si="0"/>
        <v>17</v>
      </c>
      <c r="Y41" s="13">
        <f t="shared" si="1"/>
        <v>14</v>
      </c>
      <c r="Z41" s="13">
        <f t="shared" si="2"/>
        <v>17</v>
      </c>
      <c r="AA41" s="13">
        <f t="shared" si="3"/>
        <v>16</v>
      </c>
    </row>
    <row r="42" spans="1:27" x14ac:dyDescent="0.25">
      <c r="A42" s="10">
        <v>44953.875472962958</v>
      </c>
      <c r="B42" s="11" t="s">
        <v>64</v>
      </c>
      <c r="C42" s="12">
        <v>21</v>
      </c>
      <c r="D42" s="12">
        <v>4</v>
      </c>
      <c r="E42" s="12">
        <v>4</v>
      </c>
      <c r="F42" s="12">
        <v>4</v>
      </c>
      <c r="G42" s="12">
        <v>3</v>
      </c>
      <c r="H42" s="12">
        <v>3</v>
      </c>
      <c r="I42" s="12">
        <v>4</v>
      </c>
      <c r="J42" s="12">
        <v>4</v>
      </c>
      <c r="K42" s="12">
        <v>3</v>
      </c>
      <c r="L42" s="12">
        <v>2</v>
      </c>
      <c r="M42" s="12">
        <v>2</v>
      </c>
      <c r="N42" s="12">
        <v>4</v>
      </c>
      <c r="O42" s="12">
        <v>4</v>
      </c>
      <c r="P42" s="12">
        <v>3</v>
      </c>
      <c r="Q42" s="12">
        <v>3</v>
      </c>
      <c r="R42" s="12">
        <v>3</v>
      </c>
      <c r="S42" s="12">
        <v>3</v>
      </c>
      <c r="T42" s="12">
        <v>1</v>
      </c>
      <c r="U42" s="12">
        <v>4</v>
      </c>
      <c r="V42" s="12">
        <v>3</v>
      </c>
      <c r="W42" s="12">
        <v>3</v>
      </c>
      <c r="X42" s="13">
        <f t="shared" si="0"/>
        <v>18</v>
      </c>
      <c r="Y42" s="13">
        <f t="shared" si="1"/>
        <v>15</v>
      </c>
      <c r="Z42" s="13">
        <f t="shared" si="2"/>
        <v>17</v>
      </c>
      <c r="AA42" s="13">
        <f t="shared" si="3"/>
        <v>14</v>
      </c>
    </row>
    <row r="43" spans="1:27" x14ac:dyDescent="0.25">
      <c r="A43" s="10">
        <v>44953.877757407405</v>
      </c>
      <c r="B43" s="11" t="s">
        <v>65</v>
      </c>
      <c r="C43" s="12">
        <v>22</v>
      </c>
      <c r="D43" s="12">
        <v>2</v>
      </c>
      <c r="E43" s="12">
        <v>4</v>
      </c>
      <c r="F43" s="12">
        <v>2</v>
      </c>
      <c r="G43" s="12">
        <v>4</v>
      </c>
      <c r="H43" s="12">
        <v>4</v>
      </c>
      <c r="I43" s="12">
        <v>2</v>
      </c>
      <c r="J43" s="12">
        <v>3</v>
      </c>
      <c r="K43" s="12">
        <v>4</v>
      </c>
      <c r="L43" s="12">
        <v>4</v>
      </c>
      <c r="M43" s="12">
        <v>1</v>
      </c>
      <c r="N43" s="12">
        <v>2</v>
      </c>
      <c r="O43" s="12">
        <v>4</v>
      </c>
      <c r="P43" s="12">
        <v>1</v>
      </c>
      <c r="Q43" s="12">
        <v>3</v>
      </c>
      <c r="R43" s="12">
        <v>1</v>
      </c>
      <c r="S43" s="12">
        <v>1</v>
      </c>
      <c r="T43" s="12">
        <v>4</v>
      </c>
      <c r="U43" s="12">
        <v>1</v>
      </c>
      <c r="V43" s="12">
        <v>4</v>
      </c>
      <c r="W43" s="12">
        <v>2</v>
      </c>
      <c r="X43" s="13">
        <f t="shared" si="0"/>
        <v>16</v>
      </c>
      <c r="Y43" s="13">
        <f t="shared" si="1"/>
        <v>14</v>
      </c>
      <c r="Z43" s="13">
        <f t="shared" si="2"/>
        <v>11</v>
      </c>
      <c r="AA43" s="13">
        <f t="shared" si="3"/>
        <v>12</v>
      </c>
    </row>
    <row r="44" spans="1:27" x14ac:dyDescent="0.25">
      <c r="A44" s="10">
        <v>44953.889708125003</v>
      </c>
      <c r="B44" s="11" t="s">
        <v>66</v>
      </c>
      <c r="C44" s="12">
        <v>21</v>
      </c>
      <c r="D44" s="12">
        <v>4</v>
      </c>
      <c r="E44" s="12">
        <v>3</v>
      </c>
      <c r="F44" s="12">
        <v>4</v>
      </c>
      <c r="G44" s="12">
        <v>2</v>
      </c>
      <c r="H44" s="12">
        <v>3</v>
      </c>
      <c r="I44" s="12">
        <v>2</v>
      </c>
      <c r="J44" s="12">
        <v>3</v>
      </c>
      <c r="K44" s="12">
        <v>4</v>
      </c>
      <c r="L44" s="12">
        <v>3</v>
      </c>
      <c r="M44" s="12">
        <v>4</v>
      </c>
      <c r="N44" s="12">
        <v>4</v>
      </c>
      <c r="O44" s="12">
        <v>4</v>
      </c>
      <c r="P44" s="12">
        <v>4</v>
      </c>
      <c r="Q44" s="12">
        <v>2</v>
      </c>
      <c r="R44" s="12">
        <v>3</v>
      </c>
      <c r="S44" s="12">
        <v>4</v>
      </c>
      <c r="T44" s="12">
        <v>1</v>
      </c>
      <c r="U44" s="12">
        <v>3</v>
      </c>
      <c r="V44" s="12">
        <v>4</v>
      </c>
      <c r="W44" s="12">
        <v>1</v>
      </c>
      <c r="X44" s="13">
        <f t="shared" si="0"/>
        <v>16</v>
      </c>
      <c r="Y44" s="13">
        <f t="shared" si="1"/>
        <v>16</v>
      </c>
      <c r="Z44" s="13">
        <f t="shared" si="2"/>
        <v>17</v>
      </c>
      <c r="AA44" s="13">
        <f t="shared" si="3"/>
        <v>13</v>
      </c>
    </row>
    <row r="45" spans="1:27" x14ac:dyDescent="0.25">
      <c r="A45" s="10">
        <v>44953.898660312501</v>
      </c>
      <c r="B45" s="11" t="s">
        <v>67</v>
      </c>
      <c r="C45" s="12">
        <v>22</v>
      </c>
      <c r="D45" s="12">
        <v>3</v>
      </c>
      <c r="E45" s="12">
        <v>3</v>
      </c>
      <c r="F45" s="12">
        <v>2</v>
      </c>
      <c r="G45" s="12">
        <v>2</v>
      </c>
      <c r="H45" s="12">
        <v>4</v>
      </c>
      <c r="I45" s="12">
        <v>4</v>
      </c>
      <c r="J45" s="12">
        <v>1</v>
      </c>
      <c r="K45" s="12">
        <v>4</v>
      </c>
      <c r="L45" s="12">
        <v>2</v>
      </c>
      <c r="M45" s="12">
        <v>1</v>
      </c>
      <c r="N45" s="12">
        <v>4</v>
      </c>
      <c r="O45" s="12">
        <v>3</v>
      </c>
      <c r="P45" s="12">
        <v>4</v>
      </c>
      <c r="Q45" s="12">
        <v>4</v>
      </c>
      <c r="R45" s="12">
        <v>3</v>
      </c>
      <c r="S45" s="12">
        <v>1</v>
      </c>
      <c r="T45" s="12">
        <v>4</v>
      </c>
      <c r="U45" s="12">
        <v>2</v>
      </c>
      <c r="V45" s="12">
        <v>4</v>
      </c>
      <c r="W45" s="12">
        <v>3</v>
      </c>
      <c r="X45" s="13">
        <f t="shared" si="0"/>
        <v>14</v>
      </c>
      <c r="Y45" s="13">
        <f t="shared" si="1"/>
        <v>12</v>
      </c>
      <c r="Z45" s="13">
        <f t="shared" si="2"/>
        <v>18</v>
      </c>
      <c r="AA45" s="13">
        <f t="shared" si="3"/>
        <v>14</v>
      </c>
    </row>
    <row r="46" spans="1:27" x14ac:dyDescent="0.25">
      <c r="A46" s="10">
        <v>44954.377952372684</v>
      </c>
      <c r="B46" s="11" t="s">
        <v>68</v>
      </c>
      <c r="C46" s="12">
        <v>18</v>
      </c>
      <c r="D46" s="12">
        <v>3</v>
      </c>
      <c r="E46" s="12">
        <v>3</v>
      </c>
      <c r="F46" s="12">
        <v>3</v>
      </c>
      <c r="G46" s="12">
        <v>2</v>
      </c>
      <c r="H46" s="12">
        <v>2</v>
      </c>
      <c r="I46" s="12">
        <v>2</v>
      </c>
      <c r="J46" s="12">
        <v>4</v>
      </c>
      <c r="K46" s="12">
        <v>2</v>
      </c>
      <c r="L46" s="12">
        <v>3</v>
      </c>
      <c r="M46" s="12">
        <v>4</v>
      </c>
      <c r="N46" s="12">
        <v>2</v>
      </c>
      <c r="O46" s="12">
        <v>4</v>
      </c>
      <c r="P46" s="12">
        <v>3</v>
      </c>
      <c r="Q46" s="12">
        <v>2</v>
      </c>
      <c r="R46" s="12">
        <v>2</v>
      </c>
      <c r="S46" s="12">
        <v>1</v>
      </c>
      <c r="T46" s="12">
        <v>2</v>
      </c>
      <c r="U46" s="12">
        <v>3</v>
      </c>
      <c r="V46" s="12">
        <v>2</v>
      </c>
      <c r="W46" s="12">
        <v>3</v>
      </c>
      <c r="X46" s="13">
        <f t="shared" si="0"/>
        <v>13</v>
      </c>
      <c r="Y46" s="13">
        <f t="shared" si="1"/>
        <v>15</v>
      </c>
      <c r="Z46" s="13">
        <f t="shared" si="2"/>
        <v>13</v>
      </c>
      <c r="AA46" s="13">
        <f t="shared" si="3"/>
        <v>11</v>
      </c>
    </row>
    <row r="47" spans="1:27" x14ac:dyDescent="0.25">
      <c r="A47" s="10">
        <v>44954.449883923611</v>
      </c>
      <c r="B47" s="11" t="s">
        <v>69</v>
      </c>
      <c r="C47" s="12">
        <v>21</v>
      </c>
      <c r="D47" s="12">
        <v>2</v>
      </c>
      <c r="E47" s="12">
        <v>1</v>
      </c>
      <c r="F47" s="12">
        <v>2</v>
      </c>
      <c r="G47" s="12">
        <v>4</v>
      </c>
      <c r="H47" s="12">
        <v>4</v>
      </c>
      <c r="I47" s="12">
        <v>3</v>
      </c>
      <c r="J47" s="12">
        <v>4</v>
      </c>
      <c r="K47" s="12">
        <v>4</v>
      </c>
      <c r="L47" s="12">
        <v>4</v>
      </c>
      <c r="M47" s="12">
        <v>4</v>
      </c>
      <c r="N47" s="12">
        <v>4</v>
      </c>
      <c r="O47" s="12">
        <v>4</v>
      </c>
      <c r="P47" s="12">
        <v>2</v>
      </c>
      <c r="Q47" s="12">
        <v>2</v>
      </c>
      <c r="R47" s="12">
        <v>2</v>
      </c>
      <c r="S47" s="12">
        <v>3</v>
      </c>
      <c r="T47" s="12">
        <v>2</v>
      </c>
      <c r="U47" s="12">
        <v>3</v>
      </c>
      <c r="V47" s="12">
        <v>4</v>
      </c>
      <c r="W47" s="12">
        <v>1</v>
      </c>
      <c r="X47" s="13">
        <f t="shared" si="0"/>
        <v>13</v>
      </c>
      <c r="Y47" s="13">
        <f t="shared" si="1"/>
        <v>19</v>
      </c>
      <c r="Z47" s="13">
        <f t="shared" si="2"/>
        <v>14</v>
      </c>
      <c r="AA47" s="13">
        <f t="shared" si="3"/>
        <v>13</v>
      </c>
    </row>
    <row r="48" spans="1:27" x14ac:dyDescent="0.25">
      <c r="A48" s="10">
        <v>44954.517572141209</v>
      </c>
      <c r="B48" s="11" t="s">
        <v>70</v>
      </c>
      <c r="C48" s="12">
        <v>22</v>
      </c>
      <c r="D48" s="12">
        <v>3</v>
      </c>
      <c r="E48" s="12">
        <v>2</v>
      </c>
      <c r="F48" s="12">
        <v>3</v>
      </c>
      <c r="G48" s="12">
        <v>2</v>
      </c>
      <c r="H48" s="12">
        <v>2</v>
      </c>
      <c r="I48" s="12">
        <v>2</v>
      </c>
      <c r="J48" s="12">
        <v>4</v>
      </c>
      <c r="K48" s="12">
        <v>2</v>
      </c>
      <c r="L48" s="12">
        <v>3</v>
      </c>
      <c r="M48" s="12">
        <v>4</v>
      </c>
      <c r="N48" s="12">
        <v>3</v>
      </c>
      <c r="O48" s="12">
        <v>3</v>
      </c>
      <c r="P48" s="12">
        <v>2</v>
      </c>
      <c r="Q48" s="12">
        <v>3</v>
      </c>
      <c r="R48" s="12">
        <v>4</v>
      </c>
      <c r="S48" s="12">
        <v>4</v>
      </c>
      <c r="T48" s="12">
        <v>2</v>
      </c>
      <c r="U48" s="12">
        <v>4</v>
      </c>
      <c r="V48" s="12">
        <v>1</v>
      </c>
      <c r="W48" s="12">
        <v>2</v>
      </c>
      <c r="X48" s="13">
        <f t="shared" si="0"/>
        <v>12</v>
      </c>
      <c r="Y48" s="13">
        <f t="shared" si="1"/>
        <v>15</v>
      </c>
      <c r="Z48" s="13">
        <f t="shared" si="2"/>
        <v>15</v>
      </c>
      <c r="AA48" s="13">
        <f t="shared" si="3"/>
        <v>13</v>
      </c>
    </row>
    <row r="49" spans="1:27" x14ac:dyDescent="0.25">
      <c r="A49" s="10">
        <v>44954.555064143518</v>
      </c>
      <c r="B49" s="11" t="s">
        <v>71</v>
      </c>
      <c r="C49" s="12">
        <v>18</v>
      </c>
      <c r="D49" s="12">
        <v>3</v>
      </c>
      <c r="E49" s="12">
        <v>2</v>
      </c>
      <c r="F49" s="12">
        <v>4</v>
      </c>
      <c r="G49" s="12">
        <v>3</v>
      </c>
      <c r="H49" s="12">
        <v>4</v>
      </c>
      <c r="I49" s="12">
        <v>3</v>
      </c>
      <c r="J49" s="12">
        <v>4</v>
      </c>
      <c r="K49" s="12">
        <v>2</v>
      </c>
      <c r="L49" s="12">
        <v>3</v>
      </c>
      <c r="M49" s="12">
        <v>1</v>
      </c>
      <c r="N49" s="12">
        <v>1</v>
      </c>
      <c r="O49" s="12">
        <v>4</v>
      </c>
      <c r="P49" s="12">
        <v>2</v>
      </c>
      <c r="Q49" s="12">
        <v>3</v>
      </c>
      <c r="R49" s="12">
        <v>2</v>
      </c>
      <c r="S49" s="12">
        <v>1</v>
      </c>
      <c r="T49" s="12">
        <v>2</v>
      </c>
      <c r="U49" s="12">
        <v>3</v>
      </c>
      <c r="V49" s="12">
        <v>4</v>
      </c>
      <c r="W49" s="12">
        <v>3</v>
      </c>
      <c r="X49" s="13">
        <f t="shared" si="0"/>
        <v>16</v>
      </c>
      <c r="Y49" s="13">
        <f t="shared" si="1"/>
        <v>13</v>
      </c>
      <c r="Z49" s="13">
        <f t="shared" si="2"/>
        <v>12</v>
      </c>
      <c r="AA49" s="13">
        <f t="shared" si="3"/>
        <v>13</v>
      </c>
    </row>
    <row r="50" spans="1:27" x14ac:dyDescent="0.25">
      <c r="A50" s="10">
        <v>44954.561707627319</v>
      </c>
      <c r="B50" s="11" t="s">
        <v>72</v>
      </c>
      <c r="C50" s="12">
        <v>19</v>
      </c>
      <c r="D50" s="12">
        <v>2</v>
      </c>
      <c r="E50" s="12">
        <v>2</v>
      </c>
      <c r="F50" s="12">
        <v>1</v>
      </c>
      <c r="G50" s="12">
        <v>3</v>
      </c>
      <c r="H50" s="12">
        <v>2</v>
      </c>
      <c r="I50" s="12">
        <v>2</v>
      </c>
      <c r="J50" s="12">
        <v>1</v>
      </c>
      <c r="K50" s="12">
        <v>1</v>
      </c>
      <c r="L50" s="12">
        <v>1</v>
      </c>
      <c r="M50" s="12">
        <v>2</v>
      </c>
      <c r="N50" s="12">
        <v>2</v>
      </c>
      <c r="O50" s="12">
        <v>1</v>
      </c>
      <c r="P50" s="12">
        <v>2</v>
      </c>
      <c r="Q50" s="12">
        <v>1</v>
      </c>
      <c r="R50" s="12">
        <v>2</v>
      </c>
      <c r="S50" s="12">
        <v>2</v>
      </c>
      <c r="T50" s="12">
        <v>2</v>
      </c>
      <c r="U50" s="12">
        <v>1</v>
      </c>
      <c r="V50" s="12">
        <v>4</v>
      </c>
      <c r="W50" s="12">
        <v>3</v>
      </c>
      <c r="X50" s="13">
        <f t="shared" si="0"/>
        <v>10</v>
      </c>
      <c r="Y50" s="13">
        <f t="shared" si="1"/>
        <v>7</v>
      </c>
      <c r="Z50" s="13">
        <f t="shared" si="2"/>
        <v>8</v>
      </c>
      <c r="AA50" s="13">
        <f t="shared" si="3"/>
        <v>12</v>
      </c>
    </row>
    <row r="51" spans="1:27" x14ac:dyDescent="0.25">
      <c r="A51" s="10">
        <v>44954.704399664348</v>
      </c>
      <c r="B51" s="11" t="s">
        <v>73</v>
      </c>
      <c r="C51" s="12">
        <v>21</v>
      </c>
      <c r="D51" s="12">
        <v>3</v>
      </c>
      <c r="E51" s="12">
        <v>3</v>
      </c>
      <c r="F51" s="12">
        <v>2</v>
      </c>
      <c r="G51" s="12">
        <v>2</v>
      </c>
      <c r="H51" s="12">
        <v>2</v>
      </c>
      <c r="I51" s="12">
        <v>3</v>
      </c>
      <c r="J51" s="12">
        <v>2</v>
      </c>
      <c r="K51" s="12">
        <v>3</v>
      </c>
      <c r="L51" s="12">
        <v>2</v>
      </c>
      <c r="M51" s="12">
        <v>3</v>
      </c>
      <c r="N51" s="12">
        <v>3</v>
      </c>
      <c r="O51" s="12">
        <v>3</v>
      </c>
      <c r="P51" s="12">
        <v>3</v>
      </c>
      <c r="Q51" s="12">
        <v>2</v>
      </c>
      <c r="R51" s="12">
        <v>3</v>
      </c>
      <c r="S51" s="12">
        <v>2</v>
      </c>
      <c r="T51" s="12">
        <v>2</v>
      </c>
      <c r="U51" s="12">
        <v>3</v>
      </c>
      <c r="V51" s="12">
        <v>2</v>
      </c>
      <c r="W51" s="12">
        <v>2</v>
      </c>
      <c r="X51" s="13">
        <f t="shared" si="0"/>
        <v>12</v>
      </c>
      <c r="Y51" s="13">
        <f t="shared" si="1"/>
        <v>13</v>
      </c>
      <c r="Z51" s="13">
        <f t="shared" si="2"/>
        <v>14</v>
      </c>
      <c r="AA51" s="13">
        <f t="shared" si="3"/>
        <v>11</v>
      </c>
    </row>
    <row r="52" spans="1:27" x14ac:dyDescent="0.25">
      <c r="A52" s="10">
        <v>44954.706408182872</v>
      </c>
      <c r="B52" s="11" t="s">
        <v>74</v>
      </c>
      <c r="C52" s="12">
        <v>19</v>
      </c>
      <c r="D52" s="12">
        <v>3</v>
      </c>
      <c r="E52" s="12">
        <v>2</v>
      </c>
      <c r="F52" s="12">
        <v>2</v>
      </c>
      <c r="G52" s="12">
        <v>3</v>
      </c>
      <c r="H52" s="12">
        <v>2</v>
      </c>
      <c r="I52" s="12">
        <v>3</v>
      </c>
      <c r="J52" s="12">
        <v>3</v>
      </c>
      <c r="K52" s="12">
        <v>1</v>
      </c>
      <c r="L52" s="12">
        <v>3</v>
      </c>
      <c r="M52" s="12">
        <v>2</v>
      </c>
      <c r="N52" s="12">
        <v>3</v>
      </c>
      <c r="O52" s="12">
        <v>1</v>
      </c>
      <c r="P52" s="12">
        <v>1</v>
      </c>
      <c r="Q52" s="12">
        <v>1</v>
      </c>
      <c r="R52" s="12">
        <v>1</v>
      </c>
      <c r="S52" s="12">
        <v>2</v>
      </c>
      <c r="T52" s="12">
        <v>2</v>
      </c>
      <c r="U52" s="12">
        <v>3</v>
      </c>
      <c r="V52" s="12">
        <v>3</v>
      </c>
      <c r="W52" s="12">
        <v>2</v>
      </c>
      <c r="X52" s="13">
        <f t="shared" si="0"/>
        <v>12</v>
      </c>
      <c r="Y52" s="13">
        <f t="shared" si="1"/>
        <v>12</v>
      </c>
      <c r="Z52" s="13">
        <f t="shared" si="2"/>
        <v>7</v>
      </c>
      <c r="AA52" s="13">
        <f t="shared" si="3"/>
        <v>12</v>
      </c>
    </row>
    <row r="54" spans="1:27" x14ac:dyDescent="0.25">
      <c r="R54" s="3" t="s">
        <v>75</v>
      </c>
    </row>
    <row r="55" spans="1:27" x14ac:dyDescent="0.25">
      <c r="R55" s="3" t="s">
        <v>76</v>
      </c>
    </row>
    <row r="60" spans="1:27" x14ac:dyDescent="0.25">
      <c r="R60" s="3" t="s">
        <v>77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4B2B-92AE-4785-BBB3-16552C99A50D}">
  <dimension ref="A1:AC60"/>
  <sheetViews>
    <sheetView topLeftCell="A37" workbookViewId="0">
      <selection activeCell="N3" sqref="N3"/>
    </sheetView>
  </sheetViews>
  <sheetFormatPr defaultColWidth="9.109375" defaultRowHeight="13.2" x14ac:dyDescent="0.25"/>
  <cols>
    <col min="1" max="29" width="4.44140625" style="4" customWidth="1"/>
    <col min="30" max="16384" width="9.109375" style="4"/>
  </cols>
  <sheetData>
    <row r="1" spans="1:29" x14ac:dyDescent="0.25">
      <c r="A1" s="21" t="s">
        <v>78</v>
      </c>
      <c r="D1" s="19"/>
    </row>
    <row r="2" spans="1:29" s="5" customFormat="1" x14ac:dyDescent="0.25">
      <c r="A2" s="14" t="s">
        <v>83</v>
      </c>
      <c r="B2" s="14" t="s">
        <v>4</v>
      </c>
      <c r="C2" s="14" t="s">
        <v>5</v>
      </c>
      <c r="D2" s="14" t="s">
        <v>6</v>
      </c>
      <c r="E2" s="14" t="s">
        <v>7</v>
      </c>
      <c r="F2" s="14" t="s">
        <v>8</v>
      </c>
      <c r="G2" s="14" t="s">
        <v>82</v>
      </c>
      <c r="H2" s="14" t="s">
        <v>81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86</v>
      </c>
      <c r="O2" s="14" t="s">
        <v>87</v>
      </c>
      <c r="P2" s="14" t="s">
        <v>14</v>
      </c>
      <c r="Q2" s="14" t="s">
        <v>15</v>
      </c>
      <c r="R2" s="14" t="s">
        <v>16</v>
      </c>
      <c r="S2" s="14" t="s">
        <v>17</v>
      </c>
      <c r="T2" s="14" t="s">
        <v>18</v>
      </c>
      <c r="U2" s="14" t="s">
        <v>90</v>
      </c>
      <c r="V2" s="14" t="s">
        <v>91</v>
      </c>
      <c r="W2" s="14" t="s">
        <v>19</v>
      </c>
      <c r="X2" s="14" t="s">
        <v>20</v>
      </c>
      <c r="Y2" s="14" t="s">
        <v>21</v>
      </c>
      <c r="Z2" s="14" t="s">
        <v>22</v>
      </c>
      <c r="AA2" s="14" t="s">
        <v>23</v>
      </c>
      <c r="AB2" s="14" t="s">
        <v>94</v>
      </c>
      <c r="AC2" s="14" t="s">
        <v>95</v>
      </c>
    </row>
    <row r="3" spans="1:29" x14ac:dyDescent="0.25">
      <c r="A3" s="15">
        <v>1</v>
      </c>
      <c r="B3" s="15">
        <v>2</v>
      </c>
      <c r="C3" s="15">
        <v>3</v>
      </c>
      <c r="D3" s="15">
        <v>3</v>
      </c>
      <c r="E3" s="15">
        <v>2</v>
      </c>
      <c r="F3" s="15">
        <v>1</v>
      </c>
      <c r="G3" s="15">
        <f>SUM('Rekap Kuisi'!D3:H3)</f>
        <v>11</v>
      </c>
      <c r="H3" s="15" t="s">
        <v>79</v>
      </c>
      <c r="I3" s="15">
        <v>3</v>
      </c>
      <c r="J3" s="15">
        <v>2</v>
      </c>
      <c r="K3" s="15">
        <v>4</v>
      </c>
      <c r="L3" s="15">
        <v>2</v>
      </c>
      <c r="M3" s="15">
        <v>2</v>
      </c>
      <c r="N3" s="15">
        <f>SUM('Rekap Kuisi'!I3:M3)</f>
        <v>15</v>
      </c>
      <c r="O3" s="15" t="s">
        <v>84</v>
      </c>
      <c r="P3" s="15">
        <v>3</v>
      </c>
      <c r="Q3" s="15">
        <v>2</v>
      </c>
      <c r="R3" s="15">
        <v>3</v>
      </c>
      <c r="S3" s="15">
        <v>3</v>
      </c>
      <c r="T3" s="15">
        <v>3</v>
      </c>
      <c r="U3" s="15">
        <f>SUM('Rekap Kuisi'!N3:R3)</f>
        <v>14</v>
      </c>
      <c r="V3" s="15" t="s">
        <v>88</v>
      </c>
      <c r="W3" s="15">
        <v>2</v>
      </c>
      <c r="X3" s="15">
        <v>4</v>
      </c>
      <c r="Y3" s="15">
        <v>4</v>
      </c>
      <c r="Z3" s="15">
        <v>3</v>
      </c>
      <c r="AA3" s="15">
        <v>3</v>
      </c>
      <c r="AB3" s="15">
        <f>SUM('Rekap Kuisi'!S3:W3)</f>
        <v>12</v>
      </c>
      <c r="AC3" s="15" t="s">
        <v>92</v>
      </c>
    </row>
    <row r="4" spans="1:29" x14ac:dyDescent="0.25">
      <c r="A4" s="15">
        <v>2</v>
      </c>
      <c r="B4" s="15">
        <v>3</v>
      </c>
      <c r="C4" s="15">
        <v>1</v>
      </c>
      <c r="D4" s="15">
        <v>2</v>
      </c>
      <c r="E4" s="15">
        <v>2</v>
      </c>
      <c r="F4" s="15">
        <v>4</v>
      </c>
      <c r="G4" s="15">
        <f>SUM('Rekap Kuisi'!D4:H4)</f>
        <v>16</v>
      </c>
      <c r="H4" s="15" t="s">
        <v>79</v>
      </c>
      <c r="I4" s="15">
        <v>2</v>
      </c>
      <c r="J4" s="15">
        <v>3</v>
      </c>
      <c r="K4" s="15">
        <v>3</v>
      </c>
      <c r="L4" s="15">
        <v>2</v>
      </c>
      <c r="M4" s="15">
        <v>3</v>
      </c>
      <c r="N4" s="15">
        <f>SUM('Rekap Kuisi'!I4:M4)</f>
        <v>13</v>
      </c>
      <c r="O4" s="15" t="s">
        <v>84</v>
      </c>
      <c r="P4" s="15">
        <v>3</v>
      </c>
      <c r="Q4" s="15">
        <v>2</v>
      </c>
      <c r="R4" s="15">
        <v>2</v>
      </c>
      <c r="S4" s="15">
        <v>3</v>
      </c>
      <c r="T4" s="15">
        <v>3</v>
      </c>
      <c r="U4" s="15">
        <f>SUM('Rekap Kuisi'!N4:R4)</f>
        <v>13</v>
      </c>
      <c r="V4" s="15" t="s">
        <v>88</v>
      </c>
      <c r="W4" s="15">
        <v>2</v>
      </c>
      <c r="X4" s="15">
        <v>2</v>
      </c>
      <c r="Y4" s="15">
        <v>2</v>
      </c>
      <c r="Z4" s="15">
        <v>2</v>
      </c>
      <c r="AA4" s="15">
        <v>3</v>
      </c>
      <c r="AB4" s="15">
        <f>SUM('Rekap Kuisi'!S4:W4)</f>
        <v>13</v>
      </c>
      <c r="AC4" s="15" t="s">
        <v>93</v>
      </c>
    </row>
    <row r="5" spans="1:29" x14ac:dyDescent="0.25">
      <c r="A5" s="15">
        <v>3</v>
      </c>
      <c r="B5" s="15">
        <v>2</v>
      </c>
      <c r="C5" s="15">
        <v>4</v>
      </c>
      <c r="D5" s="15">
        <v>4</v>
      </c>
      <c r="E5" s="15">
        <v>1</v>
      </c>
      <c r="F5" s="15">
        <v>2</v>
      </c>
      <c r="G5" s="15">
        <f>SUM('Rekap Kuisi'!D5:H5)</f>
        <v>13</v>
      </c>
      <c r="H5" s="15" t="s">
        <v>80</v>
      </c>
      <c r="I5" s="15">
        <v>4</v>
      </c>
      <c r="J5" s="15">
        <v>3</v>
      </c>
      <c r="K5" s="15">
        <v>4</v>
      </c>
      <c r="L5" s="15">
        <v>4</v>
      </c>
      <c r="M5" s="15">
        <v>3</v>
      </c>
      <c r="N5" s="15">
        <f>SUM('Rekap Kuisi'!I5:M5)</f>
        <v>14</v>
      </c>
      <c r="O5" s="15" t="s">
        <v>84</v>
      </c>
      <c r="P5" s="15">
        <v>4</v>
      </c>
      <c r="Q5" s="15">
        <v>1</v>
      </c>
      <c r="R5" s="15">
        <v>3</v>
      </c>
      <c r="S5" s="15">
        <v>3</v>
      </c>
      <c r="T5" s="15">
        <v>3</v>
      </c>
      <c r="U5" s="15">
        <f>SUM('Rekap Kuisi'!N5:R5)</f>
        <v>16</v>
      </c>
      <c r="V5" s="15" t="s">
        <v>88</v>
      </c>
      <c r="W5" s="15">
        <v>2</v>
      </c>
      <c r="X5" s="15">
        <v>4</v>
      </c>
      <c r="Y5" s="15">
        <v>4</v>
      </c>
      <c r="Z5" s="15">
        <v>3</v>
      </c>
      <c r="AA5" s="15">
        <v>3</v>
      </c>
      <c r="AB5" s="15">
        <f>SUM('Rekap Kuisi'!S5:W5)</f>
        <v>12</v>
      </c>
      <c r="AC5" s="15" t="s">
        <v>92</v>
      </c>
    </row>
    <row r="6" spans="1:29" x14ac:dyDescent="0.25">
      <c r="A6" s="15">
        <v>4</v>
      </c>
      <c r="B6" s="15">
        <v>1</v>
      </c>
      <c r="C6" s="15">
        <v>1</v>
      </c>
      <c r="D6" s="15">
        <v>1</v>
      </c>
      <c r="E6" s="15">
        <v>1</v>
      </c>
      <c r="F6" s="15">
        <v>4</v>
      </c>
      <c r="G6" s="15">
        <f>SUM('Rekap Kuisi'!D6:H6)</f>
        <v>14</v>
      </c>
      <c r="H6" s="15" t="s">
        <v>79</v>
      </c>
      <c r="I6" s="15">
        <v>1</v>
      </c>
      <c r="J6" s="15">
        <v>2</v>
      </c>
      <c r="K6" s="15">
        <v>4</v>
      </c>
      <c r="L6" s="15">
        <v>1</v>
      </c>
      <c r="M6" s="15">
        <v>4</v>
      </c>
      <c r="N6" s="15">
        <f>SUM('Rekap Kuisi'!I6:M6)</f>
        <v>16</v>
      </c>
      <c r="O6" s="15" t="s">
        <v>85</v>
      </c>
      <c r="P6" s="15">
        <v>3</v>
      </c>
      <c r="Q6" s="15">
        <v>2</v>
      </c>
      <c r="R6" s="15">
        <v>3</v>
      </c>
      <c r="S6" s="15">
        <v>1</v>
      </c>
      <c r="T6" s="15">
        <v>3</v>
      </c>
      <c r="U6" s="15">
        <f>SUM('Rekap Kuisi'!N6:R6)</f>
        <v>16</v>
      </c>
      <c r="V6" s="15" t="s">
        <v>89</v>
      </c>
      <c r="W6" s="15">
        <v>1</v>
      </c>
      <c r="X6" s="15">
        <v>4</v>
      </c>
      <c r="Y6" s="15">
        <v>4</v>
      </c>
      <c r="Z6" s="15">
        <v>4</v>
      </c>
      <c r="AA6" s="15">
        <v>4</v>
      </c>
      <c r="AB6" s="15">
        <f>SUM('Rekap Kuisi'!S6:W6)</f>
        <v>11</v>
      </c>
      <c r="AC6" s="15" t="s">
        <v>92</v>
      </c>
    </row>
    <row r="7" spans="1:29" x14ac:dyDescent="0.25">
      <c r="A7" s="15">
        <v>5</v>
      </c>
      <c r="B7" s="15">
        <v>3</v>
      </c>
      <c r="C7" s="15">
        <v>2</v>
      </c>
      <c r="D7" s="15">
        <v>4</v>
      </c>
      <c r="E7" s="15">
        <v>2</v>
      </c>
      <c r="F7" s="15">
        <v>2</v>
      </c>
      <c r="G7" s="15">
        <f>SUM('Rekap Kuisi'!D7:H7)</f>
        <v>15</v>
      </c>
      <c r="H7" s="15" t="s">
        <v>80</v>
      </c>
      <c r="I7" s="15">
        <v>3</v>
      </c>
      <c r="J7" s="15">
        <v>3</v>
      </c>
      <c r="K7" s="15">
        <v>3</v>
      </c>
      <c r="L7" s="15">
        <v>1</v>
      </c>
      <c r="M7" s="15">
        <v>4</v>
      </c>
      <c r="N7" s="15">
        <f>SUM('Rekap Kuisi'!I7:M7)</f>
        <v>16</v>
      </c>
      <c r="O7" s="15" t="s">
        <v>84</v>
      </c>
      <c r="P7" s="15">
        <v>3</v>
      </c>
      <c r="Q7" s="15">
        <v>3</v>
      </c>
      <c r="R7" s="15">
        <v>4</v>
      </c>
      <c r="S7" s="15">
        <v>1</v>
      </c>
      <c r="T7" s="15">
        <v>3</v>
      </c>
      <c r="U7" s="15">
        <f>SUM('Rekap Kuisi'!N7:R7)</f>
        <v>16</v>
      </c>
      <c r="V7" s="15" t="s">
        <v>88</v>
      </c>
      <c r="W7" s="15">
        <v>3</v>
      </c>
      <c r="X7" s="15">
        <v>3</v>
      </c>
      <c r="Y7" s="15">
        <v>2</v>
      </c>
      <c r="Z7" s="15">
        <v>3</v>
      </c>
      <c r="AA7" s="15">
        <v>4</v>
      </c>
      <c r="AB7" s="15">
        <f>SUM('Rekap Kuisi'!S7:W7)</f>
        <v>13</v>
      </c>
      <c r="AC7" s="15" t="s">
        <v>92</v>
      </c>
    </row>
    <row r="8" spans="1:29" x14ac:dyDescent="0.25">
      <c r="A8" s="15">
        <v>6</v>
      </c>
      <c r="B8" s="15">
        <v>1</v>
      </c>
      <c r="C8" s="15">
        <v>2</v>
      </c>
      <c r="D8" s="15">
        <v>4</v>
      </c>
      <c r="E8" s="15">
        <v>2</v>
      </c>
      <c r="F8" s="15">
        <v>1</v>
      </c>
      <c r="G8" s="15">
        <f>SUM('Rekap Kuisi'!D8:H8)</f>
        <v>12</v>
      </c>
      <c r="H8" s="15" t="s">
        <v>79</v>
      </c>
      <c r="I8" s="15">
        <v>3</v>
      </c>
      <c r="J8" s="15">
        <v>3</v>
      </c>
      <c r="K8" s="15">
        <v>3</v>
      </c>
      <c r="L8" s="15">
        <v>2</v>
      </c>
      <c r="M8" s="15">
        <v>2</v>
      </c>
      <c r="N8" s="15">
        <f>SUM('Rekap Kuisi'!I8:M8)</f>
        <v>13</v>
      </c>
      <c r="O8" s="15" t="s">
        <v>84</v>
      </c>
      <c r="P8" s="15">
        <v>3</v>
      </c>
      <c r="Q8" s="15">
        <v>1</v>
      </c>
      <c r="R8" s="15">
        <v>3</v>
      </c>
      <c r="S8" s="15">
        <v>3</v>
      </c>
      <c r="T8" s="15">
        <v>3</v>
      </c>
      <c r="U8" s="15">
        <f>SUM('Rekap Kuisi'!N8:R8)</f>
        <v>15</v>
      </c>
      <c r="V8" s="15" t="s">
        <v>88</v>
      </c>
      <c r="W8" s="15">
        <v>3</v>
      </c>
      <c r="X8" s="15">
        <v>3</v>
      </c>
      <c r="Y8" s="15">
        <v>4</v>
      </c>
      <c r="Z8" s="15">
        <v>4</v>
      </c>
      <c r="AA8" s="15">
        <v>3</v>
      </c>
      <c r="AB8" s="15">
        <f>SUM('Rekap Kuisi'!S8:W8)</f>
        <v>13</v>
      </c>
      <c r="AC8" s="15" t="s">
        <v>92</v>
      </c>
    </row>
    <row r="9" spans="1:29" x14ac:dyDescent="0.25">
      <c r="A9" s="15">
        <v>7</v>
      </c>
      <c r="B9" s="15">
        <v>3</v>
      </c>
      <c r="C9" s="15">
        <v>2</v>
      </c>
      <c r="D9" s="15">
        <v>4</v>
      </c>
      <c r="E9" s="15">
        <v>1</v>
      </c>
      <c r="F9" s="15">
        <v>4</v>
      </c>
      <c r="G9" s="15">
        <f>SUM('Rekap Kuisi'!D9:H9)</f>
        <v>18</v>
      </c>
      <c r="H9" s="15" t="s">
        <v>80</v>
      </c>
      <c r="I9" s="15">
        <v>1</v>
      </c>
      <c r="J9" s="15">
        <v>1</v>
      </c>
      <c r="K9" s="15">
        <v>3</v>
      </c>
      <c r="L9" s="15">
        <v>1</v>
      </c>
      <c r="M9" s="15">
        <v>3</v>
      </c>
      <c r="N9" s="15">
        <f>SUM('Rekap Kuisi'!I9:M9)</f>
        <v>15</v>
      </c>
      <c r="O9" s="15" t="s">
        <v>85</v>
      </c>
      <c r="P9" s="15">
        <v>1</v>
      </c>
      <c r="Q9" s="15">
        <v>1</v>
      </c>
      <c r="R9" s="15">
        <v>4</v>
      </c>
      <c r="S9" s="15">
        <v>1</v>
      </c>
      <c r="T9" s="15">
        <v>3</v>
      </c>
      <c r="U9" s="15">
        <f>SUM('Rekap Kuisi'!N9:R9)</f>
        <v>16</v>
      </c>
      <c r="V9" s="15" t="s">
        <v>89</v>
      </c>
      <c r="W9" s="15">
        <v>2</v>
      </c>
      <c r="X9" s="15">
        <v>4</v>
      </c>
      <c r="Y9" s="15">
        <v>4</v>
      </c>
      <c r="Z9" s="15">
        <v>1</v>
      </c>
      <c r="AA9" s="15">
        <v>4</v>
      </c>
      <c r="AB9" s="15">
        <f>SUM('Rekap Kuisi'!S9:W9)</f>
        <v>15</v>
      </c>
      <c r="AC9" s="15" t="s">
        <v>92</v>
      </c>
    </row>
    <row r="10" spans="1:29" x14ac:dyDescent="0.25">
      <c r="A10" s="15">
        <v>8</v>
      </c>
      <c r="B10" s="15">
        <v>1</v>
      </c>
      <c r="C10" s="15">
        <v>1</v>
      </c>
      <c r="D10" s="15">
        <v>2</v>
      </c>
      <c r="E10" s="15">
        <v>2</v>
      </c>
      <c r="F10" s="15">
        <v>4</v>
      </c>
      <c r="G10" s="15">
        <f>SUM('Rekap Kuisi'!D10:H10)</f>
        <v>14</v>
      </c>
      <c r="H10" s="15" t="s">
        <v>79</v>
      </c>
      <c r="I10" s="15">
        <v>2</v>
      </c>
      <c r="J10" s="15">
        <v>2</v>
      </c>
      <c r="K10" s="15">
        <v>3</v>
      </c>
      <c r="L10" s="15">
        <v>1</v>
      </c>
      <c r="M10" s="15">
        <v>4</v>
      </c>
      <c r="N10" s="15">
        <f>SUM('Rekap Kuisi'!I10:M10)</f>
        <v>16</v>
      </c>
      <c r="O10" s="15" t="s">
        <v>85</v>
      </c>
      <c r="P10" s="15">
        <v>3</v>
      </c>
      <c r="Q10" s="15">
        <v>1</v>
      </c>
      <c r="R10" s="15">
        <v>4</v>
      </c>
      <c r="S10" s="15">
        <v>2</v>
      </c>
      <c r="T10" s="15">
        <v>4</v>
      </c>
      <c r="U10" s="15">
        <f>SUM('Rekap Kuisi'!N10:R10)</f>
        <v>18</v>
      </c>
      <c r="V10" s="15" t="s">
        <v>88</v>
      </c>
      <c r="W10" s="15">
        <v>2</v>
      </c>
      <c r="X10" s="15">
        <v>4</v>
      </c>
      <c r="Y10" s="15">
        <v>4</v>
      </c>
      <c r="Z10" s="15">
        <v>3</v>
      </c>
      <c r="AA10" s="15">
        <v>2</v>
      </c>
      <c r="AB10" s="15">
        <f>SUM('Rekap Kuisi'!S10:W10)</f>
        <v>11</v>
      </c>
      <c r="AC10" s="15" t="s">
        <v>92</v>
      </c>
    </row>
    <row r="11" spans="1:29" x14ac:dyDescent="0.25">
      <c r="A11" s="15">
        <v>9</v>
      </c>
      <c r="B11" s="15">
        <v>3</v>
      </c>
      <c r="C11" s="15">
        <v>3</v>
      </c>
      <c r="D11" s="15">
        <v>3</v>
      </c>
      <c r="E11" s="15">
        <v>1</v>
      </c>
      <c r="F11" s="15">
        <v>3</v>
      </c>
      <c r="G11" s="15">
        <f>SUM('Rekap Kuisi'!D11:H11)</f>
        <v>15</v>
      </c>
      <c r="H11" s="15" t="s">
        <v>80</v>
      </c>
      <c r="I11" s="15">
        <v>3</v>
      </c>
      <c r="J11" s="15">
        <v>3</v>
      </c>
      <c r="K11" s="15">
        <v>3</v>
      </c>
      <c r="L11" s="15">
        <v>2</v>
      </c>
      <c r="M11" s="15">
        <v>2</v>
      </c>
      <c r="N11" s="15">
        <f>SUM('Rekap Kuisi'!I11:M11)</f>
        <v>13</v>
      </c>
      <c r="O11" s="15" t="s">
        <v>84</v>
      </c>
      <c r="P11" s="15">
        <v>2</v>
      </c>
      <c r="Q11" s="15">
        <v>2</v>
      </c>
      <c r="R11" s="15">
        <v>3</v>
      </c>
      <c r="S11" s="15">
        <v>3</v>
      </c>
      <c r="T11" s="15">
        <v>3</v>
      </c>
      <c r="U11" s="15">
        <f>SUM('Rekap Kuisi'!N11:R11)</f>
        <v>13</v>
      </c>
      <c r="V11" s="15" t="s">
        <v>88</v>
      </c>
      <c r="W11" s="15">
        <v>2</v>
      </c>
      <c r="X11" s="15">
        <v>2</v>
      </c>
      <c r="Y11" s="15">
        <v>3</v>
      </c>
      <c r="Z11" s="15">
        <v>2</v>
      </c>
      <c r="AA11" s="15">
        <v>2</v>
      </c>
      <c r="AB11" s="15">
        <f>SUM('Rekap Kuisi'!S11:W11)</f>
        <v>13</v>
      </c>
      <c r="AC11" s="15" t="s">
        <v>93</v>
      </c>
    </row>
    <row r="12" spans="1:29" x14ac:dyDescent="0.25">
      <c r="A12" s="15">
        <v>10</v>
      </c>
      <c r="B12" s="15">
        <v>3</v>
      </c>
      <c r="C12" s="15">
        <v>3</v>
      </c>
      <c r="D12" s="15">
        <v>3</v>
      </c>
      <c r="E12" s="15">
        <v>2</v>
      </c>
      <c r="F12" s="15">
        <v>2</v>
      </c>
      <c r="G12" s="15">
        <f>SUM('Rekap Kuisi'!D12:H12)</f>
        <v>13</v>
      </c>
      <c r="H12" s="15" t="s">
        <v>80</v>
      </c>
      <c r="I12" s="15">
        <v>3</v>
      </c>
      <c r="J12" s="15">
        <v>3</v>
      </c>
      <c r="K12" s="15">
        <v>3</v>
      </c>
      <c r="L12" s="15">
        <v>2</v>
      </c>
      <c r="M12" s="15">
        <v>3</v>
      </c>
      <c r="N12" s="15">
        <f>SUM('Rekap Kuisi'!I12:M12)</f>
        <v>14</v>
      </c>
      <c r="O12" s="15" t="s">
        <v>84</v>
      </c>
      <c r="P12" s="15">
        <v>3</v>
      </c>
      <c r="Q12" s="15">
        <v>2</v>
      </c>
      <c r="R12" s="15">
        <v>2</v>
      </c>
      <c r="S12" s="15">
        <v>3</v>
      </c>
      <c r="T12" s="15">
        <v>2</v>
      </c>
      <c r="U12" s="15">
        <f>SUM('Rekap Kuisi'!N12:R12)</f>
        <v>12</v>
      </c>
      <c r="V12" s="15" t="s">
        <v>89</v>
      </c>
      <c r="W12" s="15">
        <v>2</v>
      </c>
      <c r="X12" s="15">
        <v>3</v>
      </c>
      <c r="Y12" s="15">
        <v>3</v>
      </c>
      <c r="Z12" s="15">
        <v>3</v>
      </c>
      <c r="AA12" s="15">
        <v>2</v>
      </c>
      <c r="AB12" s="15">
        <f>SUM('Rekap Kuisi'!S12:W12)</f>
        <v>11</v>
      </c>
      <c r="AC12" s="15" t="s">
        <v>92</v>
      </c>
    </row>
    <row r="13" spans="1:29" x14ac:dyDescent="0.25">
      <c r="A13" s="15">
        <v>11</v>
      </c>
      <c r="B13" s="15">
        <v>4</v>
      </c>
      <c r="C13" s="15">
        <v>2</v>
      </c>
      <c r="D13" s="15">
        <v>4</v>
      </c>
      <c r="E13" s="15">
        <v>3</v>
      </c>
      <c r="F13" s="15">
        <v>3</v>
      </c>
      <c r="G13" s="15">
        <f>SUM('Rekap Kuisi'!D13:H13)</f>
        <v>16</v>
      </c>
      <c r="H13" s="15" t="s">
        <v>80</v>
      </c>
      <c r="I13" s="15">
        <v>3</v>
      </c>
      <c r="J13" s="15">
        <v>2</v>
      </c>
      <c r="K13" s="15">
        <v>3</v>
      </c>
      <c r="L13" s="15">
        <v>1</v>
      </c>
      <c r="M13" s="15">
        <v>2</v>
      </c>
      <c r="N13" s="15">
        <f>SUM('Rekap Kuisi'!I13:M13)</f>
        <v>15</v>
      </c>
      <c r="O13" s="15" t="s">
        <v>85</v>
      </c>
      <c r="P13" s="15">
        <v>4</v>
      </c>
      <c r="Q13" s="15">
        <v>2</v>
      </c>
      <c r="R13" s="15">
        <v>3</v>
      </c>
      <c r="S13" s="15">
        <v>2</v>
      </c>
      <c r="T13" s="15">
        <v>2</v>
      </c>
      <c r="U13" s="15">
        <f>SUM('Rekap Kuisi'!N13:R13)</f>
        <v>15</v>
      </c>
      <c r="V13" s="15" t="s">
        <v>88</v>
      </c>
      <c r="W13" s="15">
        <v>4</v>
      </c>
      <c r="X13" s="15">
        <v>1</v>
      </c>
      <c r="Y13" s="15">
        <v>4</v>
      </c>
      <c r="Z13" s="15">
        <v>1</v>
      </c>
      <c r="AA13" s="15">
        <v>4</v>
      </c>
      <c r="AB13" s="15">
        <f>SUM('Rekap Kuisi'!S13:W13)</f>
        <v>20</v>
      </c>
      <c r="AC13" s="15" t="s">
        <v>92</v>
      </c>
    </row>
    <row r="14" spans="1:29" x14ac:dyDescent="0.25">
      <c r="A14" s="15">
        <v>12</v>
      </c>
      <c r="B14" s="15">
        <v>3</v>
      </c>
      <c r="C14" s="15">
        <v>2</v>
      </c>
      <c r="D14" s="15">
        <v>4</v>
      </c>
      <c r="E14" s="15">
        <v>2</v>
      </c>
      <c r="F14" s="15">
        <v>3</v>
      </c>
      <c r="G14" s="15">
        <f>SUM('Rekap Kuisi'!D14:H14)</f>
        <v>16</v>
      </c>
      <c r="H14" s="15" t="s">
        <v>80</v>
      </c>
      <c r="I14" s="15">
        <v>4</v>
      </c>
      <c r="J14" s="15">
        <v>2</v>
      </c>
      <c r="K14" s="15">
        <v>3</v>
      </c>
      <c r="L14" s="15">
        <v>2</v>
      </c>
      <c r="M14" s="15">
        <v>3</v>
      </c>
      <c r="N14" s="15">
        <f>SUM('Rekap Kuisi'!I14:M14)</f>
        <v>16</v>
      </c>
      <c r="O14" s="15" t="s">
        <v>84</v>
      </c>
      <c r="P14" s="15">
        <v>4</v>
      </c>
      <c r="Q14" s="15">
        <v>1</v>
      </c>
      <c r="R14" s="15">
        <v>4</v>
      </c>
      <c r="S14" s="15">
        <v>2</v>
      </c>
      <c r="T14" s="15">
        <v>3</v>
      </c>
      <c r="U14" s="15">
        <f>SUM('Rekap Kuisi'!N14:R14)</f>
        <v>18</v>
      </c>
      <c r="V14" s="15" t="s">
        <v>88</v>
      </c>
      <c r="W14" s="15">
        <v>4</v>
      </c>
      <c r="X14" s="15">
        <v>1</v>
      </c>
      <c r="Y14" s="15">
        <v>4</v>
      </c>
      <c r="Z14" s="15">
        <v>2</v>
      </c>
      <c r="AA14" s="15">
        <v>2</v>
      </c>
      <c r="AB14" s="15">
        <f>SUM('Rekap Kuisi'!S14:W14)</f>
        <v>17</v>
      </c>
      <c r="AC14" s="15" t="s">
        <v>92</v>
      </c>
    </row>
    <row r="15" spans="1:29" x14ac:dyDescent="0.25">
      <c r="A15" s="15">
        <v>13</v>
      </c>
      <c r="B15" s="15">
        <v>2</v>
      </c>
      <c r="C15" s="15">
        <v>3</v>
      </c>
      <c r="D15" s="15">
        <v>4</v>
      </c>
      <c r="E15" s="15">
        <v>3</v>
      </c>
      <c r="F15" s="15">
        <v>2</v>
      </c>
      <c r="G15" s="15">
        <f>SUM('Rekap Kuisi'!D15:H15)</f>
        <v>12</v>
      </c>
      <c r="H15" s="15" t="s">
        <v>80</v>
      </c>
      <c r="I15" s="15">
        <v>3</v>
      </c>
      <c r="J15" s="15">
        <v>3</v>
      </c>
      <c r="K15" s="15">
        <v>4</v>
      </c>
      <c r="L15" s="15">
        <v>2</v>
      </c>
      <c r="M15" s="15">
        <v>2</v>
      </c>
      <c r="N15" s="15">
        <f>SUM('Rekap Kuisi'!I15:M15)</f>
        <v>14</v>
      </c>
      <c r="O15" s="15" t="s">
        <v>84</v>
      </c>
      <c r="P15" s="15">
        <v>3</v>
      </c>
      <c r="Q15" s="15">
        <v>2</v>
      </c>
      <c r="R15" s="15">
        <v>2</v>
      </c>
      <c r="S15" s="15">
        <v>3</v>
      </c>
      <c r="T15" s="15">
        <v>2</v>
      </c>
      <c r="U15" s="15">
        <f>SUM('Rekap Kuisi'!N15:R15)</f>
        <v>12</v>
      </c>
      <c r="V15" s="15" t="s">
        <v>89</v>
      </c>
      <c r="W15" s="15">
        <v>2</v>
      </c>
      <c r="X15" s="15">
        <v>3</v>
      </c>
      <c r="Y15" s="15">
        <v>4</v>
      </c>
      <c r="Z15" s="15">
        <v>3</v>
      </c>
      <c r="AA15" s="15">
        <v>3</v>
      </c>
      <c r="AB15" s="15">
        <f>SUM('Rekap Kuisi'!S15:W15)</f>
        <v>13</v>
      </c>
      <c r="AC15" s="15" t="s">
        <v>92</v>
      </c>
    </row>
    <row r="16" spans="1:29" x14ac:dyDescent="0.25">
      <c r="A16" s="15">
        <v>14</v>
      </c>
      <c r="B16" s="15">
        <v>4</v>
      </c>
      <c r="C16" s="15">
        <v>2</v>
      </c>
      <c r="D16" s="15">
        <v>4</v>
      </c>
      <c r="E16" s="15">
        <v>4</v>
      </c>
      <c r="F16" s="15">
        <v>2</v>
      </c>
      <c r="G16" s="15">
        <f>SUM('Rekap Kuisi'!D16:H16)</f>
        <v>14</v>
      </c>
      <c r="H16" s="15" t="s">
        <v>80</v>
      </c>
      <c r="I16" s="15">
        <v>3</v>
      </c>
      <c r="J16" s="15">
        <v>2</v>
      </c>
      <c r="K16" s="15">
        <v>3</v>
      </c>
      <c r="L16" s="15">
        <v>3</v>
      </c>
      <c r="M16" s="15">
        <v>2</v>
      </c>
      <c r="N16" s="15">
        <f>SUM('Rekap Kuisi'!I16:M16)</f>
        <v>13</v>
      </c>
      <c r="O16" s="15" t="s">
        <v>84</v>
      </c>
      <c r="P16" s="15">
        <v>4</v>
      </c>
      <c r="Q16" s="15">
        <v>2</v>
      </c>
      <c r="R16" s="15">
        <v>2</v>
      </c>
      <c r="S16" s="15">
        <v>2</v>
      </c>
      <c r="T16" s="15">
        <v>2</v>
      </c>
      <c r="U16" s="15">
        <f>SUM('Rekap Kuisi'!N16:R16)</f>
        <v>14</v>
      </c>
      <c r="V16" s="15" t="s">
        <v>89</v>
      </c>
      <c r="W16" s="15">
        <v>2</v>
      </c>
      <c r="X16" s="15">
        <v>4</v>
      </c>
      <c r="Y16" s="15">
        <v>3</v>
      </c>
      <c r="Z16" s="15">
        <v>2</v>
      </c>
      <c r="AA16" s="15">
        <v>1</v>
      </c>
      <c r="AB16" s="15">
        <f>SUM('Rekap Kuisi'!S16:W16)</f>
        <v>10</v>
      </c>
      <c r="AC16" s="15" t="s">
        <v>93</v>
      </c>
    </row>
    <row r="17" spans="1:29" x14ac:dyDescent="0.25">
      <c r="A17" s="15">
        <v>15</v>
      </c>
      <c r="B17" s="15">
        <v>3</v>
      </c>
      <c r="C17" s="15">
        <v>4</v>
      </c>
      <c r="D17" s="15">
        <v>3</v>
      </c>
      <c r="E17" s="15">
        <v>3</v>
      </c>
      <c r="F17" s="15">
        <v>3</v>
      </c>
      <c r="G17" s="15">
        <f>SUM('Rekap Kuisi'!D17:H17)</f>
        <v>12</v>
      </c>
      <c r="H17" s="15" t="s">
        <v>80</v>
      </c>
      <c r="I17" s="15">
        <v>3</v>
      </c>
      <c r="J17" s="15">
        <v>3</v>
      </c>
      <c r="K17" s="15">
        <v>3</v>
      </c>
      <c r="L17" s="15">
        <v>2</v>
      </c>
      <c r="M17" s="15">
        <v>2</v>
      </c>
      <c r="N17" s="15">
        <f>SUM('Rekap Kuisi'!I17:M17)</f>
        <v>13</v>
      </c>
      <c r="O17" s="15" t="s">
        <v>84</v>
      </c>
      <c r="P17" s="15">
        <v>3</v>
      </c>
      <c r="Q17" s="15">
        <v>1</v>
      </c>
      <c r="R17" s="15">
        <v>4</v>
      </c>
      <c r="S17" s="15">
        <v>1</v>
      </c>
      <c r="T17" s="15">
        <v>3</v>
      </c>
      <c r="U17" s="15">
        <f>SUM('Rekap Kuisi'!N17:R17)</f>
        <v>18</v>
      </c>
      <c r="V17" s="15" t="s">
        <v>89</v>
      </c>
      <c r="W17" s="15">
        <v>3</v>
      </c>
      <c r="X17" s="15">
        <v>3</v>
      </c>
      <c r="Y17" s="15">
        <v>4</v>
      </c>
      <c r="Z17" s="15">
        <v>2</v>
      </c>
      <c r="AA17" s="15">
        <v>2</v>
      </c>
      <c r="AB17" s="15">
        <f>SUM('Rekap Kuisi'!S17:W17)</f>
        <v>14</v>
      </c>
      <c r="AC17" s="15" t="s">
        <v>92</v>
      </c>
    </row>
    <row r="18" spans="1:29" x14ac:dyDescent="0.25">
      <c r="A18" s="15">
        <v>16</v>
      </c>
      <c r="B18" s="15">
        <v>3</v>
      </c>
      <c r="C18" s="15">
        <v>2</v>
      </c>
      <c r="D18" s="15">
        <v>2</v>
      </c>
      <c r="E18" s="15">
        <v>3</v>
      </c>
      <c r="F18" s="15">
        <v>2</v>
      </c>
      <c r="G18" s="15">
        <f>SUM('Rekap Kuisi'!D18:H18)</f>
        <v>12</v>
      </c>
      <c r="H18" s="15" t="s">
        <v>79</v>
      </c>
      <c r="I18" s="15">
        <v>2</v>
      </c>
      <c r="J18" s="15">
        <v>2</v>
      </c>
      <c r="K18" s="15">
        <v>3</v>
      </c>
      <c r="L18" s="15">
        <v>1</v>
      </c>
      <c r="M18" s="15">
        <v>2</v>
      </c>
      <c r="N18" s="15">
        <f>SUM('Rekap Kuisi'!I18:M18)</f>
        <v>14</v>
      </c>
      <c r="O18" s="15" t="s">
        <v>85</v>
      </c>
      <c r="P18" s="15">
        <v>3</v>
      </c>
      <c r="Q18" s="15">
        <v>1</v>
      </c>
      <c r="R18" s="15">
        <v>3</v>
      </c>
      <c r="S18" s="15">
        <v>2</v>
      </c>
      <c r="T18" s="15">
        <v>3</v>
      </c>
      <c r="U18" s="15">
        <f>SUM('Rekap Kuisi'!N18:R18)</f>
        <v>16</v>
      </c>
      <c r="V18" s="15" t="s">
        <v>89</v>
      </c>
      <c r="W18" s="15">
        <v>2</v>
      </c>
      <c r="X18" s="15">
        <v>3</v>
      </c>
      <c r="Y18" s="15">
        <v>3</v>
      </c>
      <c r="Z18" s="15">
        <v>2</v>
      </c>
      <c r="AA18" s="15">
        <v>2</v>
      </c>
      <c r="AB18" s="15">
        <f>SUM('Rekap Kuisi'!S18:W18)</f>
        <v>12</v>
      </c>
      <c r="AC18" s="15" t="s">
        <v>93</v>
      </c>
    </row>
    <row r="19" spans="1:29" x14ac:dyDescent="0.25">
      <c r="A19" s="15">
        <v>17</v>
      </c>
      <c r="B19" s="15">
        <v>3</v>
      </c>
      <c r="C19" s="15">
        <v>1</v>
      </c>
      <c r="D19" s="15">
        <v>4</v>
      </c>
      <c r="E19" s="15">
        <v>1</v>
      </c>
      <c r="F19" s="15">
        <v>3</v>
      </c>
      <c r="G19" s="15">
        <f>SUM('Rekap Kuisi'!D19:H19)</f>
        <v>18</v>
      </c>
      <c r="H19" s="15" t="s">
        <v>79</v>
      </c>
      <c r="I19" s="15">
        <v>3</v>
      </c>
      <c r="J19" s="15">
        <v>3</v>
      </c>
      <c r="K19" s="15">
        <v>3</v>
      </c>
      <c r="L19" s="15">
        <v>2</v>
      </c>
      <c r="M19" s="15">
        <v>4</v>
      </c>
      <c r="N19" s="15">
        <f>SUM('Rekap Kuisi'!I19:M19)</f>
        <v>15</v>
      </c>
      <c r="O19" s="15" t="s">
        <v>84</v>
      </c>
      <c r="P19" s="15">
        <v>2</v>
      </c>
      <c r="Q19" s="15">
        <v>1</v>
      </c>
      <c r="R19" s="15">
        <v>3</v>
      </c>
      <c r="S19" s="15">
        <v>2</v>
      </c>
      <c r="T19" s="15">
        <v>3</v>
      </c>
      <c r="U19" s="15">
        <f>SUM('Rekap Kuisi'!N19:R19)</f>
        <v>15</v>
      </c>
      <c r="V19" s="15" t="s">
        <v>89</v>
      </c>
      <c r="W19" s="15">
        <v>2</v>
      </c>
      <c r="X19" s="15">
        <v>3</v>
      </c>
      <c r="Y19" s="15">
        <v>3</v>
      </c>
      <c r="Z19" s="15">
        <v>4</v>
      </c>
      <c r="AA19" s="15">
        <v>1</v>
      </c>
      <c r="AB19" s="15">
        <f>SUM('Rekap Kuisi'!S19:W19)</f>
        <v>9</v>
      </c>
      <c r="AC19" s="15" t="s">
        <v>92</v>
      </c>
    </row>
    <row r="20" spans="1:29" x14ac:dyDescent="0.25">
      <c r="A20" s="15">
        <v>18</v>
      </c>
      <c r="B20" s="15">
        <v>2</v>
      </c>
      <c r="C20" s="15">
        <v>2</v>
      </c>
      <c r="D20" s="15">
        <v>4</v>
      </c>
      <c r="E20" s="15">
        <v>1</v>
      </c>
      <c r="F20" s="15">
        <v>2</v>
      </c>
      <c r="G20" s="15">
        <f>SUM('Rekap Kuisi'!D20:H20)</f>
        <v>15</v>
      </c>
      <c r="H20" s="15" t="s">
        <v>79</v>
      </c>
      <c r="I20" s="15">
        <v>2</v>
      </c>
      <c r="J20" s="15">
        <v>3</v>
      </c>
      <c r="K20" s="15">
        <v>2</v>
      </c>
      <c r="L20" s="15">
        <v>2</v>
      </c>
      <c r="M20" s="15">
        <v>2</v>
      </c>
      <c r="N20" s="15">
        <f>SUM('Rekap Kuisi'!I20:M20)</f>
        <v>11</v>
      </c>
      <c r="O20" s="15" t="s">
        <v>85</v>
      </c>
      <c r="P20" s="15">
        <v>2</v>
      </c>
      <c r="Q20" s="15">
        <v>1</v>
      </c>
      <c r="R20" s="15">
        <v>2</v>
      </c>
      <c r="S20" s="15">
        <v>3</v>
      </c>
      <c r="T20" s="15">
        <v>3</v>
      </c>
      <c r="U20" s="15">
        <f>SUM('Rekap Kuisi'!N20:R20)</f>
        <v>13</v>
      </c>
      <c r="V20" s="15" t="s">
        <v>89</v>
      </c>
      <c r="W20" s="15">
        <v>3</v>
      </c>
      <c r="X20" s="15">
        <v>3</v>
      </c>
      <c r="Y20" s="15">
        <v>4</v>
      </c>
      <c r="Z20" s="15">
        <v>1</v>
      </c>
      <c r="AA20" s="15">
        <v>1</v>
      </c>
      <c r="AB20" s="15">
        <f>SUM('Rekap Kuisi'!S20:W20)</f>
        <v>14</v>
      </c>
      <c r="AC20" s="15" t="s">
        <v>93</v>
      </c>
    </row>
    <row r="21" spans="1:29" x14ac:dyDescent="0.25">
      <c r="A21" s="15">
        <v>19</v>
      </c>
      <c r="B21" s="15">
        <v>4</v>
      </c>
      <c r="C21" s="15">
        <v>3</v>
      </c>
      <c r="D21" s="15">
        <v>4</v>
      </c>
      <c r="E21" s="15">
        <v>4</v>
      </c>
      <c r="F21" s="15">
        <v>1</v>
      </c>
      <c r="G21" s="15">
        <f>SUM('Rekap Kuisi'!D21:H21)</f>
        <v>12</v>
      </c>
      <c r="H21" s="15" t="s">
        <v>80</v>
      </c>
      <c r="I21" s="15">
        <v>2</v>
      </c>
      <c r="J21" s="15">
        <v>4</v>
      </c>
      <c r="K21" s="15">
        <v>3</v>
      </c>
      <c r="L21" s="15">
        <v>3</v>
      </c>
      <c r="M21" s="15">
        <v>2</v>
      </c>
      <c r="N21" s="15">
        <f>SUM('Rekap Kuisi'!I21:M21)</f>
        <v>10</v>
      </c>
      <c r="O21" s="15" t="s">
        <v>84</v>
      </c>
      <c r="P21" s="15">
        <v>4</v>
      </c>
      <c r="Q21" s="15">
        <v>1</v>
      </c>
      <c r="R21" s="15">
        <v>3</v>
      </c>
      <c r="S21" s="15">
        <v>2</v>
      </c>
      <c r="T21" s="15">
        <v>4</v>
      </c>
      <c r="U21" s="15">
        <f>SUM('Rekap Kuisi'!N21:R21)</f>
        <v>18</v>
      </c>
      <c r="V21" s="15" t="s">
        <v>88</v>
      </c>
      <c r="W21" s="15">
        <v>2</v>
      </c>
      <c r="X21" s="15">
        <v>4</v>
      </c>
      <c r="Y21" s="15">
        <v>4</v>
      </c>
      <c r="Z21" s="15">
        <v>4</v>
      </c>
      <c r="AA21" s="15">
        <v>2</v>
      </c>
      <c r="AB21" s="15">
        <f>SUM('Rekap Kuisi'!S21:W21)</f>
        <v>10</v>
      </c>
      <c r="AC21" s="15" t="s">
        <v>92</v>
      </c>
    </row>
    <row r="22" spans="1:29" x14ac:dyDescent="0.25">
      <c r="A22" s="15">
        <v>20</v>
      </c>
      <c r="B22" s="15">
        <v>2</v>
      </c>
      <c r="C22" s="15">
        <v>2</v>
      </c>
      <c r="D22" s="15">
        <v>3</v>
      </c>
      <c r="E22" s="15">
        <v>2</v>
      </c>
      <c r="F22" s="15">
        <v>3</v>
      </c>
      <c r="G22" s="15">
        <f>SUM('Rekap Kuisi'!D22:H22)</f>
        <v>14</v>
      </c>
      <c r="H22" s="15" t="s">
        <v>79</v>
      </c>
      <c r="I22" s="15">
        <v>3</v>
      </c>
      <c r="J22" s="15">
        <v>3</v>
      </c>
      <c r="K22" s="15">
        <v>3</v>
      </c>
      <c r="L22" s="15">
        <v>2</v>
      </c>
      <c r="M22" s="15">
        <v>3</v>
      </c>
      <c r="N22" s="15">
        <f>SUM('Rekap Kuisi'!I22:M22)</f>
        <v>14</v>
      </c>
      <c r="O22" s="15" t="s">
        <v>84</v>
      </c>
      <c r="P22" s="15">
        <v>3</v>
      </c>
      <c r="Q22" s="15">
        <v>1</v>
      </c>
      <c r="R22" s="15">
        <v>3</v>
      </c>
      <c r="S22" s="15">
        <v>3</v>
      </c>
      <c r="T22" s="15">
        <v>2</v>
      </c>
      <c r="U22" s="15">
        <f>SUM('Rekap Kuisi'!N22:R22)</f>
        <v>14</v>
      </c>
      <c r="V22" s="15" t="s">
        <v>89</v>
      </c>
      <c r="W22" s="15">
        <v>3</v>
      </c>
      <c r="X22" s="15">
        <v>3</v>
      </c>
      <c r="Y22" s="15">
        <v>4</v>
      </c>
      <c r="Z22" s="15">
        <v>2</v>
      </c>
      <c r="AA22" s="15">
        <v>1</v>
      </c>
      <c r="AB22" s="15">
        <f>SUM('Rekap Kuisi'!S22:W22)</f>
        <v>13</v>
      </c>
      <c r="AC22" s="15" t="s">
        <v>92</v>
      </c>
    </row>
    <row r="23" spans="1:29" x14ac:dyDescent="0.25">
      <c r="A23" s="15">
        <v>21</v>
      </c>
      <c r="B23" s="15">
        <v>3</v>
      </c>
      <c r="C23" s="15">
        <v>2</v>
      </c>
      <c r="D23" s="15">
        <v>2</v>
      </c>
      <c r="E23" s="15">
        <v>2</v>
      </c>
      <c r="F23" s="15">
        <v>3</v>
      </c>
      <c r="G23" s="15">
        <f>SUM('Rekap Kuisi'!D23:H23)</f>
        <v>14</v>
      </c>
      <c r="H23" s="15" t="s">
        <v>79</v>
      </c>
      <c r="I23" s="15">
        <v>3</v>
      </c>
      <c r="J23" s="15">
        <v>2</v>
      </c>
      <c r="K23" s="15">
        <v>3</v>
      </c>
      <c r="L23" s="15">
        <v>2</v>
      </c>
      <c r="M23" s="15">
        <v>3</v>
      </c>
      <c r="N23" s="15">
        <f>SUM('Rekap Kuisi'!I23:M23)</f>
        <v>15</v>
      </c>
      <c r="O23" s="15" t="s">
        <v>84</v>
      </c>
      <c r="P23" s="15">
        <v>2</v>
      </c>
      <c r="Q23" s="15">
        <v>2</v>
      </c>
      <c r="R23" s="15">
        <v>3</v>
      </c>
      <c r="S23" s="15">
        <v>2</v>
      </c>
      <c r="T23" s="15">
        <v>3</v>
      </c>
      <c r="U23" s="15">
        <f>SUM('Rekap Kuisi'!N23:R23)</f>
        <v>14</v>
      </c>
      <c r="V23" s="15" t="s">
        <v>89</v>
      </c>
      <c r="W23" s="15">
        <v>3</v>
      </c>
      <c r="X23" s="15">
        <v>2</v>
      </c>
      <c r="Y23" s="15">
        <v>3</v>
      </c>
      <c r="Z23" s="15">
        <v>2</v>
      </c>
      <c r="AA23" s="15">
        <v>2</v>
      </c>
      <c r="AB23" s="15">
        <f>SUM('Rekap Kuisi'!S23:W23)</f>
        <v>14</v>
      </c>
      <c r="AC23" s="15" t="s">
        <v>93</v>
      </c>
    </row>
    <row r="24" spans="1:29" x14ac:dyDescent="0.25">
      <c r="A24" s="15">
        <v>22</v>
      </c>
      <c r="B24" s="15">
        <v>4</v>
      </c>
      <c r="C24" s="15">
        <v>3</v>
      </c>
      <c r="D24" s="15">
        <v>4</v>
      </c>
      <c r="E24" s="15">
        <v>2</v>
      </c>
      <c r="F24" s="15">
        <v>2</v>
      </c>
      <c r="G24" s="15">
        <f>SUM('Rekap Kuisi'!D24:H24)</f>
        <v>15</v>
      </c>
      <c r="H24" s="15" t="s">
        <v>80</v>
      </c>
      <c r="I24" s="15">
        <v>2</v>
      </c>
      <c r="J24" s="15">
        <v>2</v>
      </c>
      <c r="K24" s="15">
        <v>2</v>
      </c>
      <c r="L24" s="15">
        <v>3</v>
      </c>
      <c r="M24" s="15">
        <v>2</v>
      </c>
      <c r="N24" s="15">
        <f>SUM('Rekap Kuisi'!I24:M24)</f>
        <v>11</v>
      </c>
      <c r="O24" s="15" t="s">
        <v>85</v>
      </c>
      <c r="P24" s="15">
        <v>1</v>
      </c>
      <c r="Q24" s="15">
        <v>2</v>
      </c>
      <c r="R24" s="15">
        <v>3</v>
      </c>
      <c r="S24" s="15">
        <v>2</v>
      </c>
      <c r="T24" s="15">
        <v>2</v>
      </c>
      <c r="U24" s="15">
        <f>SUM('Rekap Kuisi'!N24:R24)</f>
        <v>12</v>
      </c>
      <c r="V24" s="15" t="s">
        <v>89</v>
      </c>
      <c r="W24" s="15">
        <v>2</v>
      </c>
      <c r="X24" s="15">
        <v>3</v>
      </c>
      <c r="Y24" s="15">
        <v>3</v>
      </c>
      <c r="Z24" s="15">
        <v>3</v>
      </c>
      <c r="AA24" s="15">
        <v>1</v>
      </c>
      <c r="AB24" s="15">
        <f>SUM('Rekap Kuisi'!S24:W24)</f>
        <v>10</v>
      </c>
      <c r="AC24" s="15" t="s">
        <v>93</v>
      </c>
    </row>
    <row r="25" spans="1:29" x14ac:dyDescent="0.25">
      <c r="A25" s="15">
        <v>23</v>
      </c>
      <c r="B25" s="15">
        <v>2</v>
      </c>
      <c r="C25" s="15">
        <v>2</v>
      </c>
      <c r="D25" s="15">
        <v>2</v>
      </c>
      <c r="E25" s="15">
        <v>2</v>
      </c>
      <c r="F25" s="15">
        <v>3</v>
      </c>
      <c r="G25" s="15">
        <f>SUM('Rekap Kuisi'!D25:H25)</f>
        <v>13</v>
      </c>
      <c r="H25" s="15" t="s">
        <v>79</v>
      </c>
      <c r="I25" s="15">
        <v>1</v>
      </c>
      <c r="J25" s="15">
        <v>2</v>
      </c>
      <c r="K25" s="15">
        <v>3</v>
      </c>
      <c r="L25" s="15">
        <v>2</v>
      </c>
      <c r="M25" s="15">
        <v>3</v>
      </c>
      <c r="N25" s="15">
        <f>SUM('Rekap Kuisi'!I25:M25)</f>
        <v>13</v>
      </c>
      <c r="O25" s="15" t="s">
        <v>85</v>
      </c>
      <c r="P25" s="15">
        <v>2</v>
      </c>
      <c r="Q25" s="15">
        <v>1</v>
      </c>
      <c r="R25" s="15">
        <v>3</v>
      </c>
      <c r="S25" s="15">
        <v>2</v>
      </c>
      <c r="T25" s="15">
        <v>3</v>
      </c>
      <c r="U25" s="15">
        <f>SUM('Rekap Kuisi'!N25:R25)</f>
        <v>15</v>
      </c>
      <c r="V25" s="15" t="s">
        <v>89</v>
      </c>
      <c r="W25" s="15">
        <v>2</v>
      </c>
      <c r="X25" s="15">
        <v>3</v>
      </c>
      <c r="Y25" s="15">
        <v>3</v>
      </c>
      <c r="Z25" s="15">
        <v>4</v>
      </c>
      <c r="AA25" s="15">
        <v>2</v>
      </c>
      <c r="AB25" s="15">
        <f>SUM('Rekap Kuisi'!S25:W25)</f>
        <v>10</v>
      </c>
      <c r="AC25" s="15" t="s">
        <v>92</v>
      </c>
    </row>
    <row r="26" spans="1:29" x14ac:dyDescent="0.25">
      <c r="A26" s="15">
        <v>24</v>
      </c>
      <c r="B26" s="15">
        <v>3</v>
      </c>
      <c r="C26" s="15">
        <v>1</v>
      </c>
      <c r="D26" s="15">
        <v>4</v>
      </c>
      <c r="E26" s="15">
        <v>1</v>
      </c>
      <c r="F26" s="15">
        <v>4</v>
      </c>
      <c r="G26" s="15">
        <f>SUM('Rekap Kuisi'!D26:H26)</f>
        <v>19</v>
      </c>
      <c r="H26" s="15" t="s">
        <v>80</v>
      </c>
      <c r="I26" s="15">
        <v>4</v>
      </c>
      <c r="J26" s="15">
        <v>2</v>
      </c>
      <c r="K26" s="15">
        <v>3</v>
      </c>
      <c r="L26" s="15">
        <v>1</v>
      </c>
      <c r="M26" s="15">
        <v>3</v>
      </c>
      <c r="N26" s="15">
        <f>SUM('Rekap Kuisi'!I26:M26)</f>
        <v>17</v>
      </c>
      <c r="O26" s="15" t="s">
        <v>84</v>
      </c>
      <c r="P26" s="15">
        <v>4</v>
      </c>
      <c r="Q26" s="15">
        <v>1</v>
      </c>
      <c r="R26" s="15">
        <v>3</v>
      </c>
      <c r="S26" s="15">
        <v>2</v>
      </c>
      <c r="T26" s="15">
        <v>4</v>
      </c>
      <c r="U26" s="15">
        <f>SUM('Rekap Kuisi'!N26:R26)</f>
        <v>18</v>
      </c>
      <c r="V26" s="15" t="s">
        <v>88</v>
      </c>
      <c r="W26" s="15">
        <v>3</v>
      </c>
      <c r="X26" s="15">
        <v>3</v>
      </c>
      <c r="Y26" s="15">
        <v>3</v>
      </c>
      <c r="Z26" s="15">
        <v>3</v>
      </c>
      <c r="AA26" s="15">
        <v>3</v>
      </c>
      <c r="AB26" s="15">
        <f>SUM('Rekap Kuisi'!S26:W26)</f>
        <v>13</v>
      </c>
      <c r="AC26" s="15" t="s">
        <v>92</v>
      </c>
    </row>
    <row r="27" spans="1:29" x14ac:dyDescent="0.25">
      <c r="A27" s="15">
        <v>25</v>
      </c>
      <c r="B27" s="15">
        <v>4</v>
      </c>
      <c r="C27" s="15">
        <v>2</v>
      </c>
      <c r="D27" s="15">
        <v>4</v>
      </c>
      <c r="E27" s="15">
        <v>3</v>
      </c>
      <c r="F27" s="15">
        <v>3</v>
      </c>
      <c r="G27" s="15">
        <f>SUM('Rekap Kuisi'!D27:H27)</f>
        <v>16</v>
      </c>
      <c r="H27" s="15" t="s">
        <v>80</v>
      </c>
      <c r="I27" s="15">
        <v>4</v>
      </c>
      <c r="J27" s="15">
        <v>1</v>
      </c>
      <c r="K27" s="15">
        <v>4</v>
      </c>
      <c r="L27" s="15">
        <v>2</v>
      </c>
      <c r="M27" s="15">
        <v>3</v>
      </c>
      <c r="N27" s="15">
        <f>SUM('Rekap Kuisi'!I27:M27)</f>
        <v>18</v>
      </c>
      <c r="O27" s="15" t="s">
        <v>84</v>
      </c>
      <c r="P27" s="15">
        <v>3</v>
      </c>
      <c r="Q27" s="15">
        <v>1</v>
      </c>
      <c r="R27" s="15">
        <v>4</v>
      </c>
      <c r="S27" s="15">
        <v>2</v>
      </c>
      <c r="T27" s="15">
        <v>4</v>
      </c>
      <c r="U27" s="15">
        <f>SUM('Rekap Kuisi'!N27:R27)</f>
        <v>18</v>
      </c>
      <c r="V27" s="15" t="s">
        <v>88</v>
      </c>
      <c r="W27" s="15">
        <v>3</v>
      </c>
      <c r="X27" s="15">
        <v>4</v>
      </c>
      <c r="Y27" s="15">
        <v>2</v>
      </c>
      <c r="Z27" s="15">
        <v>3</v>
      </c>
      <c r="AA27" s="15">
        <v>2</v>
      </c>
      <c r="AB27" s="15">
        <f>SUM('Rekap Kuisi'!S27:W27)</f>
        <v>10</v>
      </c>
      <c r="AC27" s="15" t="s">
        <v>92</v>
      </c>
    </row>
    <row r="28" spans="1:29" x14ac:dyDescent="0.25">
      <c r="A28" s="15">
        <v>26</v>
      </c>
      <c r="B28" s="15">
        <v>3</v>
      </c>
      <c r="C28" s="15">
        <v>3</v>
      </c>
      <c r="D28" s="15">
        <v>3</v>
      </c>
      <c r="E28" s="15">
        <v>2</v>
      </c>
      <c r="F28" s="15">
        <v>3</v>
      </c>
      <c r="G28" s="15">
        <f>SUM('Rekap Kuisi'!D28:H28)</f>
        <v>14</v>
      </c>
      <c r="H28" s="15" t="s">
        <v>80</v>
      </c>
      <c r="I28" s="15">
        <v>3</v>
      </c>
      <c r="J28" s="15">
        <v>2</v>
      </c>
      <c r="K28" s="15">
        <v>3</v>
      </c>
      <c r="L28" s="15">
        <v>2</v>
      </c>
      <c r="M28" s="15">
        <v>3</v>
      </c>
      <c r="N28" s="15">
        <f>SUM('Rekap Kuisi'!I28:M28)</f>
        <v>15</v>
      </c>
      <c r="O28" s="15" t="s">
        <v>84</v>
      </c>
      <c r="P28" s="15">
        <v>3</v>
      </c>
      <c r="Q28" s="15">
        <v>1</v>
      </c>
      <c r="R28" s="15">
        <v>3</v>
      </c>
      <c r="S28" s="15">
        <v>2</v>
      </c>
      <c r="T28" s="15">
        <v>4</v>
      </c>
      <c r="U28" s="15">
        <f>SUM('Rekap Kuisi'!N28:R28)</f>
        <v>17</v>
      </c>
      <c r="V28" s="15" t="s">
        <v>88</v>
      </c>
      <c r="W28" s="15">
        <v>2</v>
      </c>
      <c r="X28" s="15">
        <v>2</v>
      </c>
      <c r="Y28" s="15">
        <v>2</v>
      </c>
      <c r="Z28" s="15">
        <v>2</v>
      </c>
      <c r="AA28" s="15">
        <v>2</v>
      </c>
      <c r="AB28" s="15">
        <f>SUM('Rekap Kuisi'!S28:W28)</f>
        <v>12</v>
      </c>
      <c r="AC28" s="15" t="s">
        <v>93</v>
      </c>
    </row>
    <row r="29" spans="1:29" x14ac:dyDescent="0.25">
      <c r="A29" s="15">
        <v>27</v>
      </c>
      <c r="B29" s="15">
        <v>2</v>
      </c>
      <c r="C29" s="15">
        <v>3</v>
      </c>
      <c r="D29" s="15">
        <v>4</v>
      </c>
      <c r="E29" s="15">
        <v>1</v>
      </c>
      <c r="F29" s="15">
        <v>4</v>
      </c>
      <c r="G29" s="15">
        <f>SUM('Rekap Kuisi'!D29:H29)</f>
        <v>16</v>
      </c>
      <c r="H29" s="15" t="s">
        <v>80</v>
      </c>
      <c r="I29" s="15">
        <v>2</v>
      </c>
      <c r="J29" s="15">
        <v>2</v>
      </c>
      <c r="K29" s="15">
        <v>3</v>
      </c>
      <c r="L29" s="15">
        <v>2</v>
      </c>
      <c r="M29" s="15">
        <v>3</v>
      </c>
      <c r="N29" s="15">
        <f>SUM('Rekap Kuisi'!I29:M29)</f>
        <v>14</v>
      </c>
      <c r="O29" s="15" t="s">
        <v>85</v>
      </c>
      <c r="P29" s="15">
        <v>2</v>
      </c>
      <c r="Q29" s="15">
        <v>2</v>
      </c>
      <c r="R29" s="15">
        <v>4</v>
      </c>
      <c r="S29" s="15">
        <v>1</v>
      </c>
      <c r="T29" s="15">
        <v>3</v>
      </c>
      <c r="U29" s="15">
        <f>SUM('Rekap Kuisi'!N29:R29)</f>
        <v>16</v>
      </c>
      <c r="V29" s="15" t="s">
        <v>89</v>
      </c>
      <c r="W29" s="15">
        <v>2</v>
      </c>
      <c r="X29" s="15">
        <v>3</v>
      </c>
      <c r="Y29" s="15">
        <v>2</v>
      </c>
      <c r="Z29" s="15">
        <v>3</v>
      </c>
      <c r="AA29" s="15">
        <v>2</v>
      </c>
      <c r="AB29" s="15">
        <f>SUM('Rekap Kuisi'!S29:W29)</f>
        <v>10</v>
      </c>
      <c r="AC29" s="15" t="s">
        <v>93</v>
      </c>
    </row>
    <row r="30" spans="1:29" x14ac:dyDescent="0.25">
      <c r="A30" s="15">
        <v>28</v>
      </c>
      <c r="B30" s="15">
        <v>3</v>
      </c>
      <c r="C30" s="15">
        <v>2</v>
      </c>
      <c r="D30" s="15">
        <v>4</v>
      </c>
      <c r="E30" s="15">
        <v>3</v>
      </c>
      <c r="F30" s="15">
        <v>2</v>
      </c>
      <c r="G30" s="15">
        <f>SUM('Rekap Kuisi'!D30:H30)</f>
        <v>14</v>
      </c>
      <c r="H30" s="15" t="s">
        <v>80</v>
      </c>
      <c r="I30" s="15">
        <v>4</v>
      </c>
      <c r="J30" s="15">
        <v>1</v>
      </c>
      <c r="K30" s="15">
        <v>3</v>
      </c>
      <c r="L30" s="15">
        <v>2</v>
      </c>
      <c r="M30" s="15">
        <v>3</v>
      </c>
      <c r="N30" s="15">
        <f>SUM('Rekap Kuisi'!I30:M30)</f>
        <v>17</v>
      </c>
      <c r="O30" s="15" t="s">
        <v>84</v>
      </c>
      <c r="P30" s="15">
        <v>3</v>
      </c>
      <c r="Q30" s="15">
        <v>2</v>
      </c>
      <c r="R30" s="15">
        <v>3</v>
      </c>
      <c r="S30" s="15">
        <v>2</v>
      </c>
      <c r="T30" s="15">
        <v>3</v>
      </c>
      <c r="U30" s="15">
        <f>SUM('Rekap Kuisi'!N30:R30)</f>
        <v>15</v>
      </c>
      <c r="V30" s="15" t="s">
        <v>88</v>
      </c>
      <c r="W30" s="15">
        <v>2</v>
      </c>
      <c r="X30" s="15">
        <v>3</v>
      </c>
      <c r="Y30" s="15">
        <v>3</v>
      </c>
      <c r="Z30" s="15">
        <v>2</v>
      </c>
      <c r="AA30" s="15">
        <v>4</v>
      </c>
      <c r="AB30" s="15">
        <f>SUM('Rekap Kuisi'!S30:W30)</f>
        <v>14</v>
      </c>
      <c r="AC30" s="15" t="s">
        <v>92</v>
      </c>
    </row>
    <row r="31" spans="1:29" x14ac:dyDescent="0.25">
      <c r="A31" s="15">
        <v>29</v>
      </c>
      <c r="B31" s="15">
        <v>2</v>
      </c>
      <c r="C31" s="15">
        <v>2</v>
      </c>
      <c r="D31" s="15">
        <v>3</v>
      </c>
      <c r="E31" s="15">
        <v>1</v>
      </c>
      <c r="F31" s="15">
        <v>3</v>
      </c>
      <c r="G31" s="15">
        <f>SUM('Rekap Kuisi'!D31:H31)</f>
        <v>15</v>
      </c>
      <c r="H31" s="15" t="s">
        <v>79</v>
      </c>
      <c r="I31" s="15">
        <v>2</v>
      </c>
      <c r="J31" s="15">
        <v>2</v>
      </c>
      <c r="K31" s="15">
        <v>3</v>
      </c>
      <c r="L31" s="15">
        <v>2</v>
      </c>
      <c r="M31" s="15">
        <v>2</v>
      </c>
      <c r="N31" s="15">
        <f>SUM('Rekap Kuisi'!I31:M31)</f>
        <v>13</v>
      </c>
      <c r="O31" s="15" t="s">
        <v>85</v>
      </c>
      <c r="P31" s="15">
        <v>3</v>
      </c>
      <c r="Q31" s="15">
        <v>1</v>
      </c>
      <c r="R31" s="15">
        <v>2</v>
      </c>
      <c r="S31" s="15">
        <v>2</v>
      </c>
      <c r="T31" s="15">
        <v>3</v>
      </c>
      <c r="U31" s="15">
        <f>SUM('Rekap Kuisi'!N31:R31)</f>
        <v>15</v>
      </c>
      <c r="V31" s="15" t="s">
        <v>89</v>
      </c>
      <c r="W31" s="15">
        <v>4</v>
      </c>
      <c r="X31" s="15">
        <v>3</v>
      </c>
      <c r="Y31" s="15">
        <v>3</v>
      </c>
      <c r="Z31" s="15">
        <v>2</v>
      </c>
      <c r="AA31" s="15">
        <v>2</v>
      </c>
      <c r="AB31" s="15">
        <f>SUM('Rekap Kuisi'!S31:W31)</f>
        <v>14</v>
      </c>
      <c r="AC31" s="15" t="s">
        <v>92</v>
      </c>
    </row>
    <row r="32" spans="1:29" x14ac:dyDescent="0.25">
      <c r="A32" s="15">
        <v>30</v>
      </c>
      <c r="B32" s="15">
        <v>2</v>
      </c>
      <c r="C32" s="15">
        <v>1</v>
      </c>
      <c r="D32" s="15">
        <v>2</v>
      </c>
      <c r="E32" s="15">
        <v>2</v>
      </c>
      <c r="F32" s="15">
        <v>3</v>
      </c>
      <c r="G32" s="15">
        <f>SUM('Rekap Kuisi'!D32:H32)</f>
        <v>14</v>
      </c>
      <c r="H32" s="15" t="s">
        <v>79</v>
      </c>
      <c r="I32" s="15">
        <v>4</v>
      </c>
      <c r="J32" s="15">
        <v>3</v>
      </c>
      <c r="K32" s="15">
        <v>3</v>
      </c>
      <c r="L32" s="15">
        <v>1</v>
      </c>
      <c r="M32" s="15">
        <v>3</v>
      </c>
      <c r="N32" s="15">
        <f>SUM('Rekap Kuisi'!I32:M32)</f>
        <v>16</v>
      </c>
      <c r="O32" s="15" t="s">
        <v>84</v>
      </c>
      <c r="P32" s="15">
        <v>3</v>
      </c>
      <c r="Q32" s="15">
        <v>1</v>
      </c>
      <c r="R32" s="15">
        <v>2</v>
      </c>
      <c r="S32" s="15">
        <v>2</v>
      </c>
      <c r="T32" s="15">
        <v>3</v>
      </c>
      <c r="U32" s="15">
        <f>SUM('Rekap Kuisi'!N32:R32)</f>
        <v>15</v>
      </c>
      <c r="V32" s="15" t="s">
        <v>89</v>
      </c>
      <c r="W32" s="15">
        <v>3</v>
      </c>
      <c r="X32" s="15">
        <v>4</v>
      </c>
      <c r="Y32" s="15">
        <v>2</v>
      </c>
      <c r="Z32" s="15">
        <v>2</v>
      </c>
      <c r="AA32" s="15">
        <v>2</v>
      </c>
      <c r="AB32" s="15">
        <f>SUM('Rekap Kuisi'!S32:W32)</f>
        <v>11</v>
      </c>
      <c r="AC32" s="15" t="s">
        <v>92</v>
      </c>
    </row>
    <row r="33" spans="1:29" x14ac:dyDescent="0.25">
      <c r="A33" s="15">
        <v>31</v>
      </c>
      <c r="B33" s="15">
        <v>3</v>
      </c>
      <c r="C33" s="15">
        <v>3</v>
      </c>
      <c r="D33" s="15">
        <v>3</v>
      </c>
      <c r="E33" s="15">
        <v>1</v>
      </c>
      <c r="F33" s="15">
        <v>4</v>
      </c>
      <c r="G33" s="15">
        <f>SUM('Rekap Kuisi'!D33:H33)</f>
        <v>16</v>
      </c>
      <c r="H33" s="15" t="s">
        <v>80</v>
      </c>
      <c r="I33" s="15">
        <v>3</v>
      </c>
      <c r="J33" s="15">
        <v>1</v>
      </c>
      <c r="K33" s="15">
        <v>4</v>
      </c>
      <c r="L33" s="15">
        <v>2</v>
      </c>
      <c r="M33" s="15">
        <v>2</v>
      </c>
      <c r="N33" s="15">
        <f>SUM('Rekap Kuisi'!I33:M33)</f>
        <v>16</v>
      </c>
      <c r="O33" s="15" t="s">
        <v>85</v>
      </c>
      <c r="P33" s="15">
        <v>3</v>
      </c>
      <c r="Q33" s="15">
        <v>1</v>
      </c>
      <c r="R33" s="15">
        <v>3</v>
      </c>
      <c r="S33" s="15">
        <v>1</v>
      </c>
      <c r="T33" s="15">
        <v>3</v>
      </c>
      <c r="U33" s="15">
        <f>SUM('Rekap Kuisi'!N33:R33)</f>
        <v>17</v>
      </c>
      <c r="V33" s="15" t="s">
        <v>89</v>
      </c>
      <c r="W33" s="15">
        <v>4</v>
      </c>
      <c r="X33" s="15">
        <v>3</v>
      </c>
      <c r="Y33" s="15">
        <v>2</v>
      </c>
      <c r="Z33" s="15">
        <v>2</v>
      </c>
      <c r="AA33" s="15">
        <v>2</v>
      </c>
      <c r="AB33" s="15">
        <f>SUM('Rekap Kuisi'!S33:W33)</f>
        <v>13</v>
      </c>
      <c r="AC33" s="15" t="s">
        <v>92</v>
      </c>
    </row>
    <row r="34" spans="1:29" x14ac:dyDescent="0.25">
      <c r="A34" s="15">
        <v>32</v>
      </c>
      <c r="B34" s="15">
        <v>3</v>
      </c>
      <c r="C34" s="15">
        <v>2</v>
      </c>
      <c r="D34" s="15">
        <v>4</v>
      </c>
      <c r="E34" s="15">
        <v>2</v>
      </c>
      <c r="F34" s="15">
        <v>2</v>
      </c>
      <c r="G34" s="15">
        <f>SUM('Rekap Kuisi'!D34:H34)</f>
        <v>15</v>
      </c>
      <c r="H34" s="15" t="s">
        <v>80</v>
      </c>
      <c r="I34" s="15">
        <v>2</v>
      </c>
      <c r="J34" s="15">
        <v>3</v>
      </c>
      <c r="K34" s="15">
        <v>2</v>
      </c>
      <c r="L34" s="15">
        <v>2</v>
      </c>
      <c r="M34" s="15">
        <v>3</v>
      </c>
      <c r="N34" s="15">
        <f>SUM('Rekap Kuisi'!I34:M34)</f>
        <v>12</v>
      </c>
      <c r="O34" s="15" t="s">
        <v>85</v>
      </c>
      <c r="P34" s="15">
        <v>3</v>
      </c>
      <c r="Q34" s="15">
        <v>1</v>
      </c>
      <c r="R34" s="15">
        <v>2</v>
      </c>
      <c r="S34" s="15">
        <v>3</v>
      </c>
      <c r="T34" s="15">
        <v>3</v>
      </c>
      <c r="U34" s="15">
        <f>SUM('Rekap Kuisi'!N34:R34)</f>
        <v>14</v>
      </c>
      <c r="V34" s="15" t="s">
        <v>89</v>
      </c>
      <c r="W34" s="15">
        <v>1</v>
      </c>
      <c r="X34" s="15">
        <v>2</v>
      </c>
      <c r="Y34" s="15">
        <v>3</v>
      </c>
      <c r="Z34" s="15">
        <v>2</v>
      </c>
      <c r="AA34" s="15">
        <v>3</v>
      </c>
      <c r="AB34" s="15">
        <f>SUM('Rekap Kuisi'!S34:W34)</f>
        <v>13</v>
      </c>
      <c r="AC34" s="15" t="s">
        <v>93</v>
      </c>
    </row>
    <row r="35" spans="1:29" x14ac:dyDescent="0.25">
      <c r="A35" s="15">
        <v>33</v>
      </c>
      <c r="B35" s="15">
        <v>4</v>
      </c>
      <c r="C35" s="15">
        <v>3</v>
      </c>
      <c r="D35" s="15">
        <v>4</v>
      </c>
      <c r="E35" s="15">
        <v>4</v>
      </c>
      <c r="F35" s="15">
        <v>4</v>
      </c>
      <c r="G35" s="15">
        <f>SUM('Rekap Kuisi'!D35:H35)</f>
        <v>15</v>
      </c>
      <c r="H35" s="15" t="s">
        <v>80</v>
      </c>
      <c r="I35" s="15">
        <v>3</v>
      </c>
      <c r="J35" s="15">
        <v>3</v>
      </c>
      <c r="K35" s="15">
        <v>2</v>
      </c>
      <c r="L35" s="15">
        <v>3</v>
      </c>
      <c r="M35" s="15">
        <v>2</v>
      </c>
      <c r="N35" s="15">
        <f>SUM('Rekap Kuisi'!I35:M35)</f>
        <v>11</v>
      </c>
      <c r="O35" s="15" t="s">
        <v>84</v>
      </c>
      <c r="P35" s="15">
        <v>3</v>
      </c>
      <c r="Q35" s="15">
        <v>2</v>
      </c>
      <c r="R35" s="15">
        <v>3</v>
      </c>
      <c r="S35" s="15">
        <v>2</v>
      </c>
      <c r="T35" s="15">
        <v>2</v>
      </c>
      <c r="U35" s="15">
        <f>SUM('Rekap Kuisi'!N35:R35)</f>
        <v>14</v>
      </c>
      <c r="V35" s="15" t="s">
        <v>89</v>
      </c>
      <c r="W35" s="15">
        <v>2</v>
      </c>
      <c r="X35" s="15">
        <v>2</v>
      </c>
      <c r="Y35" s="15">
        <v>3</v>
      </c>
      <c r="Z35" s="15">
        <v>2</v>
      </c>
      <c r="AA35" s="15">
        <v>3</v>
      </c>
      <c r="AB35" s="15">
        <f>SUM('Rekap Kuisi'!S35:W35)</f>
        <v>14</v>
      </c>
      <c r="AC35" s="15" t="s">
        <v>93</v>
      </c>
    </row>
    <row r="36" spans="1:29" x14ac:dyDescent="0.25">
      <c r="A36" s="15">
        <v>34</v>
      </c>
      <c r="B36" s="15">
        <v>3</v>
      </c>
      <c r="C36" s="15">
        <v>1</v>
      </c>
      <c r="D36" s="15">
        <v>4</v>
      </c>
      <c r="E36" s="15">
        <v>2</v>
      </c>
      <c r="F36" s="15">
        <v>4</v>
      </c>
      <c r="G36" s="15">
        <f>SUM('Rekap Kuisi'!D36:H36)</f>
        <v>18</v>
      </c>
      <c r="H36" s="15" t="s">
        <v>80</v>
      </c>
      <c r="I36" s="15">
        <v>3</v>
      </c>
      <c r="J36" s="15">
        <v>2</v>
      </c>
      <c r="K36" s="15">
        <v>4</v>
      </c>
      <c r="L36" s="15">
        <v>1</v>
      </c>
      <c r="M36" s="15">
        <v>4</v>
      </c>
      <c r="N36" s="15">
        <f>SUM('Rekap Kuisi'!I36:M36)</f>
        <v>18</v>
      </c>
      <c r="O36" s="15" t="s">
        <v>84</v>
      </c>
      <c r="P36" s="15">
        <v>4</v>
      </c>
      <c r="Q36" s="15">
        <v>1</v>
      </c>
      <c r="R36" s="15">
        <v>2</v>
      </c>
      <c r="S36" s="15">
        <v>2</v>
      </c>
      <c r="T36" s="15">
        <v>3</v>
      </c>
      <c r="U36" s="15">
        <f>SUM('Rekap Kuisi'!N36:R36)</f>
        <v>16</v>
      </c>
      <c r="V36" s="15" t="s">
        <v>89</v>
      </c>
      <c r="W36" s="15">
        <v>4</v>
      </c>
      <c r="X36" s="15">
        <v>3</v>
      </c>
      <c r="Y36" s="15">
        <v>3</v>
      </c>
      <c r="Z36" s="15">
        <v>1</v>
      </c>
      <c r="AA36" s="15">
        <v>2</v>
      </c>
      <c r="AB36" s="15">
        <f>SUM('Rekap Kuisi'!S36:W36)</f>
        <v>15</v>
      </c>
      <c r="AC36" s="15" t="s">
        <v>92</v>
      </c>
    </row>
    <row r="37" spans="1:29" x14ac:dyDescent="0.25">
      <c r="A37" s="15">
        <v>35</v>
      </c>
      <c r="B37" s="15">
        <v>4</v>
      </c>
      <c r="C37" s="15">
        <v>2</v>
      </c>
      <c r="D37" s="15">
        <v>4</v>
      </c>
      <c r="E37" s="15">
        <v>4</v>
      </c>
      <c r="F37" s="15">
        <v>3</v>
      </c>
      <c r="G37" s="15">
        <f>SUM('Rekap Kuisi'!D37:H37)</f>
        <v>15</v>
      </c>
      <c r="H37" s="15" t="s">
        <v>80</v>
      </c>
      <c r="I37" s="15">
        <v>4</v>
      </c>
      <c r="J37" s="15">
        <v>1</v>
      </c>
      <c r="K37" s="15">
        <v>4</v>
      </c>
      <c r="L37" s="15">
        <v>3</v>
      </c>
      <c r="M37" s="15">
        <v>4</v>
      </c>
      <c r="N37" s="15">
        <f>SUM('Rekap Kuisi'!I37:M37)</f>
        <v>18</v>
      </c>
      <c r="O37" s="15" t="s">
        <v>84</v>
      </c>
      <c r="P37" s="15">
        <v>4</v>
      </c>
      <c r="Q37" s="15">
        <v>2</v>
      </c>
      <c r="R37" s="15">
        <v>3</v>
      </c>
      <c r="S37" s="15">
        <v>2</v>
      </c>
      <c r="T37" s="15">
        <v>4</v>
      </c>
      <c r="U37" s="15">
        <f>SUM('Rekap Kuisi'!N37:R37)</f>
        <v>17</v>
      </c>
      <c r="V37" s="15" t="s">
        <v>88</v>
      </c>
      <c r="W37" s="15">
        <v>4</v>
      </c>
      <c r="X37" s="15">
        <v>4</v>
      </c>
      <c r="Y37" s="15">
        <v>4</v>
      </c>
      <c r="Z37" s="15">
        <v>3</v>
      </c>
      <c r="AA37" s="15">
        <v>2</v>
      </c>
      <c r="AB37" s="15">
        <f>SUM('Rekap Kuisi'!S37:W37)</f>
        <v>13</v>
      </c>
      <c r="AC37" s="15" t="s">
        <v>92</v>
      </c>
    </row>
    <row r="38" spans="1:29" x14ac:dyDescent="0.25">
      <c r="A38" s="15">
        <v>36</v>
      </c>
      <c r="B38" s="15">
        <v>3</v>
      </c>
      <c r="C38" s="15">
        <v>3</v>
      </c>
      <c r="D38" s="15">
        <v>4</v>
      </c>
      <c r="E38" s="15">
        <v>3</v>
      </c>
      <c r="F38" s="15">
        <v>3</v>
      </c>
      <c r="G38" s="15">
        <f>SUM('Rekap Kuisi'!D38:H38)</f>
        <v>14</v>
      </c>
      <c r="H38" s="15" t="s">
        <v>80</v>
      </c>
      <c r="I38" s="15">
        <v>2</v>
      </c>
      <c r="J38" s="15">
        <v>2</v>
      </c>
      <c r="K38" s="15">
        <v>3</v>
      </c>
      <c r="L38" s="15">
        <v>3</v>
      </c>
      <c r="M38" s="15">
        <v>3</v>
      </c>
      <c r="N38" s="15">
        <f>SUM('Rekap Kuisi'!I38:M38)</f>
        <v>13</v>
      </c>
      <c r="O38" s="15" t="s">
        <v>84</v>
      </c>
      <c r="P38" s="15">
        <v>3</v>
      </c>
      <c r="Q38" s="15">
        <v>2</v>
      </c>
      <c r="R38" s="15">
        <v>2</v>
      </c>
      <c r="S38" s="15">
        <v>3</v>
      </c>
      <c r="T38" s="15">
        <v>4</v>
      </c>
      <c r="U38" s="15">
        <f>SUM('Rekap Kuisi'!N38:R38)</f>
        <v>14</v>
      </c>
      <c r="V38" s="15" t="s">
        <v>88</v>
      </c>
      <c r="W38" s="15">
        <v>2</v>
      </c>
      <c r="X38" s="15">
        <v>3</v>
      </c>
      <c r="Y38" s="15">
        <v>4</v>
      </c>
      <c r="Z38" s="15">
        <v>3</v>
      </c>
      <c r="AA38" s="15">
        <v>2</v>
      </c>
      <c r="AB38" s="15">
        <f>SUM('Rekap Kuisi'!S38:W38)</f>
        <v>12</v>
      </c>
      <c r="AC38" s="15" t="s">
        <v>92</v>
      </c>
    </row>
    <row r="39" spans="1:29" x14ac:dyDescent="0.25">
      <c r="A39" s="15">
        <v>37</v>
      </c>
      <c r="B39" s="15">
        <v>4</v>
      </c>
      <c r="C39" s="15">
        <v>2</v>
      </c>
      <c r="D39" s="15">
        <v>3</v>
      </c>
      <c r="E39" s="15">
        <v>2</v>
      </c>
      <c r="F39" s="15">
        <v>2</v>
      </c>
      <c r="G39" s="15">
        <f>SUM('Rekap Kuisi'!D39:H39)</f>
        <v>15</v>
      </c>
      <c r="H39" s="15" t="s">
        <v>80</v>
      </c>
      <c r="I39" s="15">
        <v>3</v>
      </c>
      <c r="J39" s="15">
        <v>2</v>
      </c>
      <c r="K39" s="15">
        <v>4</v>
      </c>
      <c r="L39" s="15">
        <v>3</v>
      </c>
      <c r="M39" s="15">
        <v>2</v>
      </c>
      <c r="N39" s="15">
        <f>SUM('Rekap Kuisi'!I39:M39)</f>
        <v>14</v>
      </c>
      <c r="O39" s="15" t="s">
        <v>84</v>
      </c>
      <c r="P39" s="15">
        <v>3</v>
      </c>
      <c r="Q39" s="15">
        <v>3</v>
      </c>
      <c r="R39" s="15">
        <v>3</v>
      </c>
      <c r="S39" s="15">
        <v>3</v>
      </c>
      <c r="T39" s="15">
        <v>3</v>
      </c>
      <c r="U39" s="15">
        <f>SUM('Rekap Kuisi'!N39:R39)</f>
        <v>13</v>
      </c>
      <c r="V39" s="15" t="s">
        <v>88</v>
      </c>
      <c r="W39" s="15">
        <v>2</v>
      </c>
      <c r="X39" s="15">
        <v>4</v>
      </c>
      <c r="Y39" s="15">
        <v>3</v>
      </c>
      <c r="Z39" s="15">
        <v>3</v>
      </c>
      <c r="AA39" s="15">
        <v>2</v>
      </c>
      <c r="AB39" s="15">
        <f>SUM('Rekap Kuisi'!S39:W39)</f>
        <v>10</v>
      </c>
      <c r="AC39" s="15" t="s">
        <v>92</v>
      </c>
    </row>
    <row r="40" spans="1:29" x14ac:dyDescent="0.25">
      <c r="A40" s="15">
        <v>38</v>
      </c>
      <c r="B40" s="15">
        <v>3</v>
      </c>
      <c r="C40" s="15">
        <v>3</v>
      </c>
      <c r="D40" s="15">
        <v>4</v>
      </c>
      <c r="E40" s="15">
        <v>2</v>
      </c>
      <c r="F40" s="15">
        <v>1</v>
      </c>
      <c r="G40" s="15">
        <f>SUM('Rekap Kuisi'!D40:H40)</f>
        <v>13</v>
      </c>
      <c r="H40" s="15" t="s">
        <v>80</v>
      </c>
      <c r="I40" s="15">
        <v>4</v>
      </c>
      <c r="J40" s="15">
        <v>1</v>
      </c>
      <c r="K40" s="15">
        <v>3</v>
      </c>
      <c r="L40" s="15">
        <v>1</v>
      </c>
      <c r="M40" s="15">
        <v>4</v>
      </c>
      <c r="N40" s="15">
        <f>SUM('Rekap Kuisi'!I40:M40)</f>
        <v>19</v>
      </c>
      <c r="O40" s="15" t="s">
        <v>84</v>
      </c>
      <c r="P40" s="15">
        <v>3</v>
      </c>
      <c r="Q40" s="15">
        <v>1</v>
      </c>
      <c r="R40" s="15">
        <v>4</v>
      </c>
      <c r="S40" s="15">
        <v>1</v>
      </c>
      <c r="T40" s="15">
        <v>3</v>
      </c>
      <c r="U40" s="15">
        <f>SUM('Rekap Kuisi'!N40:R40)</f>
        <v>18</v>
      </c>
      <c r="V40" s="15" t="s">
        <v>89</v>
      </c>
      <c r="W40" s="15">
        <v>3</v>
      </c>
      <c r="X40" s="15">
        <v>4</v>
      </c>
      <c r="Y40" s="15">
        <v>4</v>
      </c>
      <c r="Z40" s="15">
        <v>2</v>
      </c>
      <c r="AA40" s="15">
        <v>4</v>
      </c>
      <c r="AB40" s="15">
        <f>SUM('Rekap Kuisi'!S40:W40)</f>
        <v>15</v>
      </c>
      <c r="AC40" s="15" t="s">
        <v>92</v>
      </c>
    </row>
    <row r="41" spans="1:29" x14ac:dyDescent="0.25">
      <c r="A41" s="15">
        <v>39</v>
      </c>
      <c r="B41" s="15">
        <v>3</v>
      </c>
      <c r="C41" s="15">
        <v>2</v>
      </c>
      <c r="D41" s="15">
        <v>4</v>
      </c>
      <c r="E41" s="15">
        <v>2</v>
      </c>
      <c r="F41" s="15">
        <v>4</v>
      </c>
      <c r="G41" s="15">
        <f>SUM('Rekap Kuisi'!D41:H41)</f>
        <v>17</v>
      </c>
      <c r="H41" s="15" t="s">
        <v>80</v>
      </c>
      <c r="I41" s="15">
        <v>3</v>
      </c>
      <c r="J41" s="15">
        <v>3</v>
      </c>
      <c r="K41" s="15">
        <v>3</v>
      </c>
      <c r="L41" s="15">
        <v>1</v>
      </c>
      <c r="M41" s="15">
        <v>2</v>
      </c>
      <c r="N41" s="15">
        <f>SUM('Rekap Kuisi'!I41:M41)</f>
        <v>14</v>
      </c>
      <c r="O41" s="15" t="s">
        <v>85</v>
      </c>
      <c r="P41" s="15">
        <v>2</v>
      </c>
      <c r="Q41" s="15">
        <v>1</v>
      </c>
      <c r="R41" s="15">
        <v>4</v>
      </c>
      <c r="S41" s="15">
        <v>2</v>
      </c>
      <c r="T41" s="15">
        <v>4</v>
      </c>
      <c r="U41" s="15">
        <f>SUM('Rekap Kuisi'!N41:R41)</f>
        <v>17</v>
      </c>
      <c r="V41" s="15" t="s">
        <v>88</v>
      </c>
      <c r="W41" s="15">
        <v>2</v>
      </c>
      <c r="X41" s="15">
        <v>3</v>
      </c>
      <c r="Y41" s="15">
        <v>4</v>
      </c>
      <c r="Z41" s="15">
        <v>1</v>
      </c>
      <c r="AA41" s="15">
        <v>4</v>
      </c>
      <c r="AB41" s="15">
        <f>SUM('Rekap Kuisi'!S41:W41)</f>
        <v>16</v>
      </c>
      <c r="AC41" s="15" t="s">
        <v>92</v>
      </c>
    </row>
    <row r="42" spans="1:29" x14ac:dyDescent="0.25">
      <c r="A42" s="15">
        <v>40</v>
      </c>
      <c r="B42" s="15">
        <v>4</v>
      </c>
      <c r="C42" s="15">
        <v>1</v>
      </c>
      <c r="D42" s="15">
        <v>4</v>
      </c>
      <c r="E42" s="15">
        <v>2</v>
      </c>
      <c r="F42" s="15">
        <v>3</v>
      </c>
      <c r="G42" s="15">
        <f>SUM('Rekap Kuisi'!D42:H42)</f>
        <v>18</v>
      </c>
      <c r="H42" s="15" t="s">
        <v>80</v>
      </c>
      <c r="I42" s="15">
        <v>4</v>
      </c>
      <c r="J42" s="15">
        <v>1</v>
      </c>
      <c r="K42" s="15">
        <v>3</v>
      </c>
      <c r="L42" s="15">
        <v>3</v>
      </c>
      <c r="M42" s="15">
        <v>2</v>
      </c>
      <c r="N42" s="15">
        <f>SUM('Rekap Kuisi'!I42:M42)</f>
        <v>15</v>
      </c>
      <c r="O42" s="15" t="s">
        <v>84</v>
      </c>
      <c r="P42" s="15">
        <v>4</v>
      </c>
      <c r="Q42" s="15">
        <v>1</v>
      </c>
      <c r="R42" s="15">
        <v>3</v>
      </c>
      <c r="S42" s="15">
        <v>2</v>
      </c>
      <c r="T42" s="15">
        <v>3</v>
      </c>
      <c r="U42" s="15">
        <f>SUM('Rekap Kuisi'!N42:R42)</f>
        <v>17</v>
      </c>
      <c r="V42" s="15" t="s">
        <v>88</v>
      </c>
      <c r="W42" s="15">
        <v>3</v>
      </c>
      <c r="X42" s="15">
        <v>4</v>
      </c>
      <c r="Y42" s="15">
        <v>4</v>
      </c>
      <c r="Z42" s="15">
        <v>2</v>
      </c>
      <c r="AA42" s="15">
        <v>3</v>
      </c>
      <c r="AB42" s="15">
        <f>SUM('Rekap Kuisi'!S42:W42)</f>
        <v>14</v>
      </c>
      <c r="AC42" s="15" t="s">
        <v>92</v>
      </c>
    </row>
    <row r="43" spans="1:29" x14ac:dyDescent="0.25">
      <c r="A43" s="15">
        <v>41</v>
      </c>
      <c r="B43" s="15">
        <v>2</v>
      </c>
      <c r="C43" s="15">
        <v>1</v>
      </c>
      <c r="D43" s="15">
        <v>2</v>
      </c>
      <c r="E43" s="15">
        <v>1</v>
      </c>
      <c r="F43" s="15">
        <v>4</v>
      </c>
      <c r="G43" s="15">
        <f>SUM('Rekap Kuisi'!D43:H43)</f>
        <v>16</v>
      </c>
      <c r="H43" s="15" t="s">
        <v>79</v>
      </c>
      <c r="I43" s="15">
        <v>2</v>
      </c>
      <c r="J43" s="15">
        <v>2</v>
      </c>
      <c r="K43" s="15">
        <v>4</v>
      </c>
      <c r="L43" s="15">
        <v>1</v>
      </c>
      <c r="M43" s="15">
        <v>1</v>
      </c>
      <c r="N43" s="15">
        <f>SUM('Rekap Kuisi'!I43:M43)</f>
        <v>14</v>
      </c>
      <c r="O43" s="15" t="s">
        <v>85</v>
      </c>
      <c r="P43" s="15">
        <v>2</v>
      </c>
      <c r="Q43" s="15">
        <v>1</v>
      </c>
      <c r="R43" s="15">
        <v>1</v>
      </c>
      <c r="S43" s="15">
        <v>2</v>
      </c>
      <c r="T43" s="15">
        <v>1</v>
      </c>
      <c r="U43" s="15">
        <f>SUM('Rekap Kuisi'!N43:R43)</f>
        <v>11</v>
      </c>
      <c r="V43" s="15" t="s">
        <v>89</v>
      </c>
      <c r="W43" s="15">
        <v>1</v>
      </c>
      <c r="X43" s="15">
        <v>1</v>
      </c>
      <c r="Y43" s="15">
        <v>1</v>
      </c>
      <c r="Z43" s="15">
        <v>1</v>
      </c>
      <c r="AA43" s="15">
        <v>2</v>
      </c>
      <c r="AB43" s="15">
        <f>SUM('Rekap Kuisi'!S43:W43)</f>
        <v>12</v>
      </c>
      <c r="AC43" s="15" t="s">
        <v>93</v>
      </c>
    </row>
    <row r="44" spans="1:29" x14ac:dyDescent="0.25">
      <c r="A44" s="15">
        <v>42</v>
      </c>
      <c r="B44" s="15">
        <v>4</v>
      </c>
      <c r="C44" s="15">
        <v>2</v>
      </c>
      <c r="D44" s="15">
        <v>4</v>
      </c>
      <c r="E44" s="15">
        <v>3</v>
      </c>
      <c r="F44" s="15">
        <v>3</v>
      </c>
      <c r="G44" s="15">
        <f>SUM('Rekap Kuisi'!D44:H44)</f>
        <v>16</v>
      </c>
      <c r="H44" s="15" t="s">
        <v>80</v>
      </c>
      <c r="I44" s="15">
        <v>2</v>
      </c>
      <c r="J44" s="15">
        <v>2</v>
      </c>
      <c r="K44" s="15">
        <v>4</v>
      </c>
      <c r="L44" s="15">
        <v>2</v>
      </c>
      <c r="M44" s="15">
        <v>4</v>
      </c>
      <c r="N44" s="15">
        <f>SUM('Rekap Kuisi'!I44:M44)</f>
        <v>16</v>
      </c>
      <c r="O44" s="15" t="s">
        <v>84</v>
      </c>
      <c r="P44" s="15">
        <v>4</v>
      </c>
      <c r="Q44" s="15">
        <v>1</v>
      </c>
      <c r="R44" s="15">
        <v>4</v>
      </c>
      <c r="S44" s="15">
        <v>3</v>
      </c>
      <c r="T44" s="15">
        <v>3</v>
      </c>
      <c r="U44" s="15">
        <f>SUM('Rekap Kuisi'!N44:R44)</f>
        <v>17</v>
      </c>
      <c r="V44" s="15" t="s">
        <v>88</v>
      </c>
      <c r="W44" s="15">
        <v>4</v>
      </c>
      <c r="X44" s="15">
        <v>4</v>
      </c>
      <c r="Y44" s="15">
        <v>3</v>
      </c>
      <c r="Z44" s="15">
        <v>1</v>
      </c>
      <c r="AA44" s="15">
        <v>1</v>
      </c>
      <c r="AB44" s="15">
        <f>SUM('Rekap Kuisi'!S44:W44)</f>
        <v>13</v>
      </c>
      <c r="AC44" s="15" t="s">
        <v>92</v>
      </c>
    </row>
    <row r="45" spans="1:29" x14ac:dyDescent="0.25">
      <c r="A45" s="15">
        <v>43</v>
      </c>
      <c r="B45" s="15">
        <v>3</v>
      </c>
      <c r="C45" s="15">
        <v>2</v>
      </c>
      <c r="D45" s="15">
        <v>2</v>
      </c>
      <c r="E45" s="15">
        <v>3</v>
      </c>
      <c r="F45" s="15">
        <v>4</v>
      </c>
      <c r="G45" s="15">
        <f>SUM('Rekap Kuisi'!D45:H45)</f>
        <v>14</v>
      </c>
      <c r="H45" s="15" t="s">
        <v>80</v>
      </c>
      <c r="I45" s="15">
        <v>4</v>
      </c>
      <c r="J45" s="15">
        <v>4</v>
      </c>
      <c r="K45" s="15">
        <v>4</v>
      </c>
      <c r="L45" s="15">
        <v>3</v>
      </c>
      <c r="M45" s="15">
        <v>1</v>
      </c>
      <c r="N45" s="15">
        <f>SUM('Rekap Kuisi'!I45:M45)</f>
        <v>12</v>
      </c>
      <c r="O45" s="15" t="s">
        <v>84</v>
      </c>
      <c r="P45" s="15">
        <v>4</v>
      </c>
      <c r="Q45" s="15">
        <v>2</v>
      </c>
      <c r="R45" s="15">
        <v>4</v>
      </c>
      <c r="S45" s="15">
        <v>1</v>
      </c>
      <c r="T45" s="15">
        <v>3</v>
      </c>
      <c r="U45" s="15">
        <f>SUM('Rekap Kuisi'!N45:R45)</f>
        <v>18</v>
      </c>
      <c r="V45" s="15" t="s">
        <v>88</v>
      </c>
      <c r="W45" s="15">
        <v>1</v>
      </c>
      <c r="X45" s="15">
        <v>1</v>
      </c>
      <c r="Y45" s="15">
        <v>2</v>
      </c>
      <c r="Z45" s="15">
        <v>1</v>
      </c>
      <c r="AA45" s="15">
        <v>3</v>
      </c>
      <c r="AB45" s="15">
        <f>SUM('Rekap Kuisi'!S45:W45)</f>
        <v>14</v>
      </c>
      <c r="AC45" s="15" t="s">
        <v>93</v>
      </c>
    </row>
    <row r="46" spans="1:29" x14ac:dyDescent="0.25">
      <c r="A46" s="15">
        <v>44</v>
      </c>
      <c r="B46" s="15">
        <v>3</v>
      </c>
      <c r="C46" s="15">
        <v>2</v>
      </c>
      <c r="D46" s="15">
        <v>3</v>
      </c>
      <c r="E46" s="15">
        <v>3</v>
      </c>
      <c r="F46" s="15">
        <v>2</v>
      </c>
      <c r="G46" s="15">
        <f>SUM('Rekap Kuisi'!D46:H46)</f>
        <v>13</v>
      </c>
      <c r="H46" s="15" t="s">
        <v>80</v>
      </c>
      <c r="I46" s="15">
        <v>2</v>
      </c>
      <c r="J46" s="15">
        <v>1</v>
      </c>
      <c r="K46" s="15">
        <v>2</v>
      </c>
      <c r="L46" s="15">
        <v>2</v>
      </c>
      <c r="M46" s="15">
        <v>4</v>
      </c>
      <c r="N46" s="15">
        <f>SUM('Rekap Kuisi'!I46:M46)</f>
        <v>15</v>
      </c>
      <c r="O46" s="15" t="s">
        <v>85</v>
      </c>
      <c r="P46" s="15">
        <v>2</v>
      </c>
      <c r="Q46" s="15">
        <v>1</v>
      </c>
      <c r="R46" s="15">
        <v>3</v>
      </c>
      <c r="S46" s="15">
        <v>3</v>
      </c>
      <c r="T46" s="15">
        <v>2</v>
      </c>
      <c r="U46" s="15">
        <f>SUM('Rekap Kuisi'!N46:R46)</f>
        <v>13</v>
      </c>
      <c r="V46" s="15" t="s">
        <v>89</v>
      </c>
      <c r="W46" s="15">
        <v>1</v>
      </c>
      <c r="X46" s="15">
        <v>3</v>
      </c>
      <c r="Y46" s="15">
        <v>3</v>
      </c>
      <c r="Z46" s="15">
        <v>3</v>
      </c>
      <c r="AA46" s="15">
        <v>3</v>
      </c>
      <c r="AB46" s="15">
        <f>SUM('Rekap Kuisi'!S46:W46)</f>
        <v>11</v>
      </c>
      <c r="AC46" s="15" t="s">
        <v>92</v>
      </c>
    </row>
    <row r="47" spans="1:29" x14ac:dyDescent="0.25">
      <c r="A47" s="15">
        <v>45</v>
      </c>
      <c r="B47" s="15">
        <v>2</v>
      </c>
      <c r="C47" s="15">
        <v>4</v>
      </c>
      <c r="D47" s="15">
        <v>2</v>
      </c>
      <c r="E47" s="15">
        <v>1</v>
      </c>
      <c r="F47" s="15">
        <v>4</v>
      </c>
      <c r="G47" s="15">
        <f>SUM('Rekap Kuisi'!D47:H47)</f>
        <v>13</v>
      </c>
      <c r="H47" s="15" t="s">
        <v>80</v>
      </c>
      <c r="I47" s="15">
        <v>3</v>
      </c>
      <c r="J47" s="15">
        <v>1</v>
      </c>
      <c r="K47" s="15">
        <v>4</v>
      </c>
      <c r="L47" s="15">
        <v>1</v>
      </c>
      <c r="M47" s="15">
        <v>4</v>
      </c>
      <c r="N47" s="15">
        <f>SUM('Rekap Kuisi'!I47:M47)</f>
        <v>19</v>
      </c>
      <c r="O47" s="15" t="s">
        <v>84</v>
      </c>
      <c r="P47" s="15">
        <v>4</v>
      </c>
      <c r="Q47" s="15">
        <v>1</v>
      </c>
      <c r="R47" s="15">
        <v>2</v>
      </c>
      <c r="S47" s="15">
        <v>3</v>
      </c>
      <c r="T47" s="15">
        <v>2</v>
      </c>
      <c r="U47" s="15">
        <f>SUM('Rekap Kuisi'!N47:R47)</f>
        <v>14</v>
      </c>
      <c r="V47" s="15" t="s">
        <v>89</v>
      </c>
      <c r="W47" s="15">
        <v>3</v>
      </c>
      <c r="X47" s="15">
        <v>3</v>
      </c>
      <c r="Y47" s="15">
        <v>3</v>
      </c>
      <c r="Z47" s="15">
        <v>1</v>
      </c>
      <c r="AA47" s="15">
        <v>1</v>
      </c>
      <c r="AB47" s="15">
        <f>SUM('Rekap Kuisi'!S47:W47)</f>
        <v>13</v>
      </c>
      <c r="AC47" s="15" t="s">
        <v>93</v>
      </c>
    </row>
    <row r="48" spans="1:29" x14ac:dyDescent="0.25">
      <c r="A48" s="15">
        <v>46</v>
      </c>
      <c r="B48" s="15">
        <v>3</v>
      </c>
      <c r="C48" s="15">
        <v>3</v>
      </c>
      <c r="D48" s="15">
        <v>3</v>
      </c>
      <c r="E48" s="15">
        <v>3</v>
      </c>
      <c r="F48" s="15">
        <v>2</v>
      </c>
      <c r="G48" s="15">
        <f>SUM('Rekap Kuisi'!D48:H48)</f>
        <v>12</v>
      </c>
      <c r="H48" s="15" t="s">
        <v>80</v>
      </c>
      <c r="I48" s="15">
        <v>2</v>
      </c>
      <c r="J48" s="15">
        <v>1</v>
      </c>
      <c r="K48" s="15">
        <v>2</v>
      </c>
      <c r="L48" s="15">
        <v>2</v>
      </c>
      <c r="M48" s="15">
        <v>4</v>
      </c>
      <c r="N48" s="15">
        <f>SUM('Rekap Kuisi'!I48:M48)</f>
        <v>15</v>
      </c>
      <c r="O48" s="15" t="s">
        <v>85</v>
      </c>
      <c r="P48" s="15">
        <v>3</v>
      </c>
      <c r="Q48" s="15">
        <v>2</v>
      </c>
      <c r="R48" s="15">
        <v>2</v>
      </c>
      <c r="S48" s="15">
        <v>2</v>
      </c>
      <c r="T48" s="15">
        <v>4</v>
      </c>
      <c r="U48" s="15">
        <f>SUM('Rekap Kuisi'!N48:R48)</f>
        <v>15</v>
      </c>
      <c r="V48" s="15" t="s">
        <v>88</v>
      </c>
      <c r="W48" s="15">
        <v>4</v>
      </c>
      <c r="X48" s="15">
        <v>3</v>
      </c>
      <c r="Y48" s="15">
        <v>4</v>
      </c>
      <c r="Z48" s="15">
        <v>4</v>
      </c>
      <c r="AA48" s="15">
        <v>2</v>
      </c>
      <c r="AB48" s="15">
        <f>SUM('Rekap Kuisi'!S48:W48)</f>
        <v>13</v>
      </c>
      <c r="AC48" s="15" t="s">
        <v>92</v>
      </c>
    </row>
    <row r="49" spans="1:29" x14ac:dyDescent="0.25">
      <c r="A49" s="15">
        <v>47</v>
      </c>
      <c r="B49" s="15">
        <v>3</v>
      </c>
      <c r="C49" s="15">
        <v>3</v>
      </c>
      <c r="D49" s="15">
        <v>4</v>
      </c>
      <c r="E49" s="15">
        <v>2</v>
      </c>
      <c r="F49" s="15">
        <v>4</v>
      </c>
      <c r="G49" s="15">
        <f>SUM('Rekap Kuisi'!D49:H49)</f>
        <v>16</v>
      </c>
      <c r="H49" s="15" t="s">
        <v>80</v>
      </c>
      <c r="I49" s="15">
        <v>3</v>
      </c>
      <c r="J49" s="15">
        <v>1</v>
      </c>
      <c r="K49" s="15">
        <v>2</v>
      </c>
      <c r="L49" s="15">
        <v>2</v>
      </c>
      <c r="M49" s="15">
        <v>1</v>
      </c>
      <c r="N49" s="15">
        <f>SUM('Rekap Kuisi'!I49:M49)</f>
        <v>13</v>
      </c>
      <c r="O49" s="15" t="s">
        <v>85</v>
      </c>
      <c r="P49" s="15">
        <v>1</v>
      </c>
      <c r="Q49" s="15">
        <v>1</v>
      </c>
      <c r="R49" s="15">
        <v>2</v>
      </c>
      <c r="S49" s="15">
        <v>2</v>
      </c>
      <c r="T49" s="15">
        <v>2</v>
      </c>
      <c r="U49" s="15">
        <f>SUM('Rekap Kuisi'!N49:R49)</f>
        <v>12</v>
      </c>
      <c r="V49" s="15" t="s">
        <v>89</v>
      </c>
      <c r="W49" s="15">
        <v>1</v>
      </c>
      <c r="X49" s="15">
        <v>3</v>
      </c>
      <c r="Y49" s="15">
        <v>3</v>
      </c>
      <c r="Z49" s="15">
        <v>1</v>
      </c>
      <c r="AA49" s="15">
        <v>3</v>
      </c>
      <c r="AB49" s="15">
        <f>SUM('Rekap Kuisi'!S49:W49)</f>
        <v>13</v>
      </c>
      <c r="AC49" s="15" t="s">
        <v>93</v>
      </c>
    </row>
    <row r="50" spans="1:29" x14ac:dyDescent="0.25">
      <c r="A50" s="15">
        <v>48</v>
      </c>
      <c r="B50" s="15">
        <v>2</v>
      </c>
      <c r="C50" s="15">
        <v>3</v>
      </c>
      <c r="D50" s="15">
        <v>1</v>
      </c>
      <c r="E50" s="15">
        <v>2</v>
      </c>
      <c r="F50" s="15">
        <v>2</v>
      </c>
      <c r="G50" s="15">
        <f>SUM('Rekap Kuisi'!D50:H50)</f>
        <v>10</v>
      </c>
      <c r="H50" s="15" t="s">
        <v>79</v>
      </c>
      <c r="I50" s="15">
        <v>2</v>
      </c>
      <c r="J50" s="15">
        <v>4</v>
      </c>
      <c r="K50" s="15">
        <v>1</v>
      </c>
      <c r="L50" s="15">
        <v>4</v>
      </c>
      <c r="M50" s="15">
        <v>2</v>
      </c>
      <c r="N50" s="15">
        <f>SUM('Rekap Kuisi'!I50:M50)</f>
        <v>7</v>
      </c>
      <c r="O50" s="15" t="s">
        <v>84</v>
      </c>
      <c r="P50" s="15">
        <v>2</v>
      </c>
      <c r="Q50" s="15">
        <v>4</v>
      </c>
      <c r="R50" s="15">
        <v>2</v>
      </c>
      <c r="S50" s="15">
        <v>4</v>
      </c>
      <c r="T50" s="15">
        <v>2</v>
      </c>
      <c r="U50" s="15">
        <f>SUM('Rekap Kuisi'!N50:R50)</f>
        <v>8</v>
      </c>
      <c r="V50" s="15" t="s">
        <v>88</v>
      </c>
      <c r="W50" s="15">
        <v>2</v>
      </c>
      <c r="X50" s="15">
        <v>3</v>
      </c>
      <c r="Y50" s="15">
        <v>1</v>
      </c>
      <c r="Z50" s="15">
        <v>1</v>
      </c>
      <c r="AA50" s="15">
        <v>3</v>
      </c>
      <c r="AB50" s="15">
        <f>SUM('Rekap Kuisi'!S50:W50)</f>
        <v>12</v>
      </c>
      <c r="AC50" s="15" t="s">
        <v>93</v>
      </c>
    </row>
    <row r="51" spans="1:29" x14ac:dyDescent="0.25">
      <c r="A51" s="15">
        <v>49</v>
      </c>
      <c r="B51" s="15">
        <v>3</v>
      </c>
      <c r="C51" s="15">
        <v>2</v>
      </c>
      <c r="D51" s="15">
        <v>2</v>
      </c>
      <c r="E51" s="15">
        <v>3</v>
      </c>
      <c r="F51" s="15">
        <v>2</v>
      </c>
      <c r="G51" s="15">
        <f>SUM('Rekap Kuisi'!D51:H51)</f>
        <v>12</v>
      </c>
      <c r="H51" s="15" t="s">
        <v>79</v>
      </c>
      <c r="I51" s="15">
        <v>3</v>
      </c>
      <c r="J51" s="15">
        <v>3</v>
      </c>
      <c r="K51" s="15">
        <v>3</v>
      </c>
      <c r="L51" s="15">
        <v>3</v>
      </c>
      <c r="M51" s="15">
        <v>3</v>
      </c>
      <c r="N51" s="15">
        <f>SUM('Rekap Kuisi'!I51:M51)</f>
        <v>13</v>
      </c>
      <c r="O51" s="15" t="s">
        <v>84</v>
      </c>
      <c r="P51" s="15">
        <v>3</v>
      </c>
      <c r="Q51" s="15">
        <v>2</v>
      </c>
      <c r="R51" s="15">
        <v>3</v>
      </c>
      <c r="S51" s="15">
        <v>3</v>
      </c>
      <c r="T51" s="15">
        <v>3</v>
      </c>
      <c r="U51" s="15">
        <f>SUM('Rekap Kuisi'!N51:R51)</f>
        <v>14</v>
      </c>
      <c r="V51" s="15" t="s">
        <v>88</v>
      </c>
      <c r="W51" s="15">
        <v>2</v>
      </c>
      <c r="X51" s="15">
        <v>3</v>
      </c>
      <c r="Y51" s="15">
        <v>3</v>
      </c>
      <c r="Z51" s="15">
        <v>3</v>
      </c>
      <c r="AA51" s="15">
        <v>2</v>
      </c>
      <c r="AB51" s="15">
        <f>SUM('Rekap Kuisi'!S51:W51)</f>
        <v>11</v>
      </c>
      <c r="AC51" s="15" t="s">
        <v>92</v>
      </c>
    </row>
    <row r="52" spans="1:29" x14ac:dyDescent="0.25">
      <c r="A52" s="15">
        <v>50</v>
      </c>
      <c r="B52" s="15">
        <v>3</v>
      </c>
      <c r="C52" s="15">
        <v>3</v>
      </c>
      <c r="D52" s="15">
        <v>2</v>
      </c>
      <c r="E52" s="15">
        <v>2</v>
      </c>
      <c r="F52" s="15">
        <v>2</v>
      </c>
      <c r="G52" s="15">
        <f>SUM('Rekap Kuisi'!D52:H52)</f>
        <v>12</v>
      </c>
      <c r="H52" s="15" t="s">
        <v>79</v>
      </c>
      <c r="I52" s="15">
        <v>3</v>
      </c>
      <c r="J52" s="15">
        <v>2</v>
      </c>
      <c r="K52" s="15">
        <v>1</v>
      </c>
      <c r="L52" s="15">
        <v>2</v>
      </c>
      <c r="M52" s="15">
        <v>2</v>
      </c>
      <c r="N52" s="15">
        <f>SUM('Rekap Kuisi'!I52:M52)</f>
        <v>12</v>
      </c>
      <c r="O52" s="15" t="s">
        <v>85</v>
      </c>
      <c r="P52" s="15">
        <v>3</v>
      </c>
      <c r="Q52" s="15">
        <v>4</v>
      </c>
      <c r="R52" s="15">
        <v>1</v>
      </c>
      <c r="S52" s="15">
        <v>4</v>
      </c>
      <c r="T52" s="15">
        <v>1</v>
      </c>
      <c r="U52" s="15">
        <f>SUM('Rekap Kuisi'!N52:R52)</f>
        <v>7</v>
      </c>
      <c r="V52" s="15" t="s">
        <v>88</v>
      </c>
      <c r="W52" s="15">
        <v>2</v>
      </c>
      <c r="X52" s="15">
        <v>3</v>
      </c>
      <c r="Y52" s="15">
        <v>3</v>
      </c>
      <c r="Z52" s="15">
        <v>2</v>
      </c>
      <c r="AA52" s="15">
        <v>2</v>
      </c>
      <c r="AB52" s="15">
        <f>SUM('Rekap Kuisi'!S52:W52)</f>
        <v>12</v>
      </c>
      <c r="AC52" s="15" t="s">
        <v>93</v>
      </c>
    </row>
    <row r="54" spans="1:29" x14ac:dyDescent="0.25">
      <c r="X54" s="3" t="s">
        <v>75</v>
      </c>
    </row>
    <row r="55" spans="1:29" x14ac:dyDescent="0.25">
      <c r="X55" s="3" t="s">
        <v>76</v>
      </c>
    </row>
    <row r="56" spans="1:29" x14ac:dyDescent="0.25">
      <c r="X56" s="3"/>
    </row>
    <row r="57" spans="1:29" x14ac:dyDescent="0.25">
      <c r="X57" s="3"/>
    </row>
    <row r="58" spans="1:29" x14ac:dyDescent="0.25">
      <c r="X58" s="3"/>
    </row>
    <row r="59" spans="1:29" x14ac:dyDescent="0.25">
      <c r="X59" s="3"/>
    </row>
    <row r="60" spans="1:29" x14ac:dyDescent="0.25">
      <c r="X60" s="3" t="s">
        <v>77</v>
      </c>
    </row>
  </sheetData>
  <pageMargins left="0.7" right="0.7" top="0.75" bottom="0.75" header="0.3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DC0B-21DC-4701-B288-9885061B9CBA}">
  <dimension ref="A1:Y61"/>
  <sheetViews>
    <sheetView tabSelected="1" zoomScale="90" zoomScaleNormal="90" workbookViewId="0">
      <pane xSplit="1" topLeftCell="B1" activePane="topRight" state="frozen"/>
      <selection pane="topRight" activeCell="E51" sqref="E51"/>
    </sheetView>
  </sheetViews>
  <sheetFormatPr defaultColWidth="9.109375" defaultRowHeight="13.2" x14ac:dyDescent="0.25"/>
  <cols>
    <col min="1" max="1" width="7.6640625" style="6" bestFit="1" customWidth="1"/>
    <col min="2" max="2" width="29" style="18" bestFit="1" customWidth="1"/>
    <col min="3" max="4" width="7.77734375" style="22" bestFit="1" customWidth="1"/>
    <col min="5" max="5" width="6.6640625" style="22" bestFit="1" customWidth="1"/>
    <col min="6" max="6" width="6.77734375" style="22" bestFit="1" customWidth="1"/>
    <col min="7" max="7" width="6.77734375" style="4" bestFit="1" customWidth="1"/>
    <col min="8" max="9" width="7.77734375" style="22" bestFit="1" customWidth="1"/>
    <col min="10" max="10" width="6.6640625" style="22" bestFit="1" customWidth="1"/>
    <col min="11" max="11" width="6.77734375" style="22" bestFit="1" customWidth="1"/>
    <col min="12" max="12" width="6.77734375" style="4" bestFit="1" customWidth="1"/>
    <col min="13" max="14" width="7.77734375" style="22" bestFit="1" customWidth="1"/>
    <col min="15" max="15" width="6.6640625" style="22" bestFit="1" customWidth="1"/>
    <col min="16" max="16" width="6.77734375" style="22" bestFit="1" customWidth="1"/>
    <col min="17" max="17" width="6.77734375" style="4" bestFit="1" customWidth="1"/>
    <col min="18" max="19" width="7.77734375" style="22" bestFit="1" customWidth="1"/>
    <col min="20" max="20" width="6.6640625" style="22" bestFit="1" customWidth="1"/>
    <col min="21" max="21" width="6.77734375" style="22" bestFit="1" customWidth="1"/>
    <col min="22" max="22" width="7.109375" style="4" bestFit="1" customWidth="1"/>
    <col min="23" max="23" width="8.109375" style="22" bestFit="1" customWidth="1"/>
    <col min="24" max="24" width="10.6640625" style="22" bestFit="1" customWidth="1"/>
    <col min="25" max="16384" width="9.109375" style="4"/>
  </cols>
  <sheetData>
    <row r="1" spans="1:24" x14ac:dyDescent="0.25">
      <c r="A1" s="28" t="s">
        <v>101</v>
      </c>
      <c r="B1" s="28"/>
    </row>
    <row r="2" spans="1:24" s="5" customFormat="1" x14ac:dyDescent="0.25">
      <c r="A2" s="14" t="s">
        <v>83</v>
      </c>
      <c r="B2" s="14" t="s">
        <v>96</v>
      </c>
      <c r="C2" s="23" t="s">
        <v>82</v>
      </c>
      <c r="D2" s="23" t="s">
        <v>81</v>
      </c>
      <c r="E2" s="23" t="s">
        <v>80</v>
      </c>
      <c r="F2" s="23" t="s">
        <v>98</v>
      </c>
      <c r="G2" s="14" t="s">
        <v>99</v>
      </c>
      <c r="H2" s="23" t="s">
        <v>86</v>
      </c>
      <c r="I2" s="23" t="s">
        <v>87</v>
      </c>
      <c r="J2" s="23" t="s">
        <v>80</v>
      </c>
      <c r="K2" s="23" t="s">
        <v>98</v>
      </c>
      <c r="L2" s="14" t="s">
        <v>99</v>
      </c>
      <c r="M2" s="23" t="s">
        <v>90</v>
      </c>
      <c r="N2" s="23" t="s">
        <v>91</v>
      </c>
      <c r="O2" s="23" t="s">
        <v>80</v>
      </c>
      <c r="P2" s="23" t="s">
        <v>98</v>
      </c>
      <c r="Q2" s="14" t="s">
        <v>99</v>
      </c>
      <c r="R2" s="23" t="s">
        <v>94</v>
      </c>
      <c r="S2" s="23" t="s">
        <v>95</v>
      </c>
      <c r="T2" s="23" t="s">
        <v>80</v>
      </c>
      <c r="U2" s="23" t="s">
        <v>98</v>
      </c>
      <c r="V2" s="14" t="s">
        <v>99</v>
      </c>
      <c r="W2" s="23" t="s">
        <v>100</v>
      </c>
      <c r="X2" s="25"/>
    </row>
    <row r="3" spans="1:24" x14ac:dyDescent="0.25">
      <c r="A3" s="15">
        <v>1</v>
      </c>
      <c r="B3" s="16" t="s">
        <v>25</v>
      </c>
      <c r="C3" s="24">
        <f>'Pra-Peng'!G3</f>
        <v>11</v>
      </c>
      <c r="D3" s="24" t="str">
        <f t="shared" ref="D3:D34" si="0">IF(C3&lt;12.5,"E","I")</f>
        <v>E</v>
      </c>
      <c r="E3" s="24">
        <f>C3-$C$53</f>
        <v>0</v>
      </c>
      <c r="F3" s="24">
        <f t="shared" ref="F3:F34" si="1">RANK(E3,$E$3:$E$52,1)</f>
        <v>2</v>
      </c>
      <c r="G3" s="15" t="s">
        <v>79</v>
      </c>
      <c r="H3" s="24">
        <f>'Pra-Peng'!N3</f>
        <v>15</v>
      </c>
      <c r="I3" s="24" t="str">
        <f t="shared" ref="I3:I34" si="2">IF(H3&lt;12.5,"S","N")</f>
        <v>N</v>
      </c>
      <c r="J3" s="24">
        <f t="shared" ref="J3:J34" si="3">H3-$H$53</f>
        <v>3</v>
      </c>
      <c r="K3" s="24">
        <f t="shared" ref="K3:K34" si="4">RANK(J3,$J$3:$J$52,1)</f>
        <v>28</v>
      </c>
      <c r="L3" s="15"/>
      <c r="M3" s="24">
        <f>'Pra-Peng'!U3</f>
        <v>14</v>
      </c>
      <c r="N3" s="24" t="str">
        <f>IF(M3&lt;12.5,"T","F")</f>
        <v>F</v>
      </c>
      <c r="O3" s="24">
        <f>M3-$M$53</f>
        <v>1</v>
      </c>
      <c r="P3" s="24">
        <f>RANK(O3,$O$3:$O$52,1)</f>
        <v>13</v>
      </c>
      <c r="Q3" s="15"/>
      <c r="R3" s="24">
        <f>'Pra-Peng'!AB3</f>
        <v>12</v>
      </c>
      <c r="S3" s="24" t="str">
        <f>IF(R3&lt;12.5,"J","P")</f>
        <v>J</v>
      </c>
      <c r="T3" s="24">
        <f>R3-$R$53</f>
        <v>-2</v>
      </c>
      <c r="U3" s="24">
        <f>RANK(T3,$T$3:$T$52,1)</f>
        <v>15</v>
      </c>
      <c r="V3" s="15"/>
      <c r="W3" s="26" t="str">
        <f>CONCATENATE(D3,I3,N3,S3)</f>
        <v>ENFJ</v>
      </c>
      <c r="X3" s="27" t="str">
        <f>CONCATENATE(C3,",",H3,",",M3,",",R3)</f>
        <v>11,15,14,12</v>
      </c>
    </row>
    <row r="4" spans="1:24" x14ac:dyDescent="0.25">
      <c r="A4" s="15">
        <v>2</v>
      </c>
      <c r="B4" s="16" t="s">
        <v>26</v>
      </c>
      <c r="C4" s="24">
        <f>'Pra-Peng'!G3</f>
        <v>11</v>
      </c>
      <c r="D4" s="24" t="str">
        <f t="shared" si="0"/>
        <v>E</v>
      </c>
      <c r="E4" s="24">
        <f t="shared" ref="E3:E34" si="5">C4-$C$53</f>
        <v>0</v>
      </c>
      <c r="F4" s="24">
        <f t="shared" si="1"/>
        <v>2</v>
      </c>
      <c r="G4" s="15"/>
      <c r="H4" s="24">
        <f>'Pra-Peng'!N4</f>
        <v>13</v>
      </c>
      <c r="I4" s="24" t="str">
        <f t="shared" si="2"/>
        <v>N</v>
      </c>
      <c r="J4" s="24">
        <f t="shared" si="3"/>
        <v>1</v>
      </c>
      <c r="K4" s="24">
        <f t="shared" si="4"/>
        <v>9</v>
      </c>
      <c r="L4" s="15"/>
      <c r="M4" s="24">
        <f>'Pra-Peng'!U4</f>
        <v>13</v>
      </c>
      <c r="N4" s="24" t="str">
        <f t="shared" ref="N4:N52" si="6">IF(M4&lt;12.5,"T","F")</f>
        <v>F</v>
      </c>
      <c r="O4" s="24">
        <f t="shared" ref="O4:O52" si="7">M4-$M$53</f>
        <v>0</v>
      </c>
      <c r="P4" s="24">
        <f t="shared" ref="P4:P52" si="8">RANK(O4,$O$3:$O$52,1)</f>
        <v>8</v>
      </c>
      <c r="Q4" s="15" t="s">
        <v>88</v>
      </c>
      <c r="R4" s="24">
        <f>'Pra-Peng'!AB4</f>
        <v>13</v>
      </c>
      <c r="S4" s="24" t="str">
        <f t="shared" ref="S4:S52" si="9">IF(R4&lt;12.5,"J","P")</f>
        <v>P</v>
      </c>
      <c r="T4" s="24">
        <f t="shared" ref="T4:T52" si="10">R4-$R$53</f>
        <v>-1</v>
      </c>
      <c r="U4" s="24">
        <f t="shared" ref="U4:U52" si="11">RANK(T4,$T$3:$T$52,1)</f>
        <v>23</v>
      </c>
      <c r="V4" s="15"/>
      <c r="W4" s="26" t="str">
        <f t="shared" ref="W4:W52" si="12">CONCATENATE(D4,I4,N4,S4)</f>
        <v>ENFP</v>
      </c>
      <c r="X4" s="27" t="str">
        <f t="shared" ref="X4:X53" si="13">CONCATENATE(C4,",",H4,",",M4,",",R4)</f>
        <v>11,13,13,13</v>
      </c>
    </row>
    <row r="5" spans="1:24" x14ac:dyDescent="0.25">
      <c r="A5" s="15">
        <v>3</v>
      </c>
      <c r="B5" s="16" t="s">
        <v>27</v>
      </c>
      <c r="C5" s="24">
        <f>'Pra-Peng'!G4</f>
        <v>16</v>
      </c>
      <c r="D5" s="24" t="str">
        <f t="shared" si="0"/>
        <v>I</v>
      </c>
      <c r="E5" s="24">
        <f t="shared" si="5"/>
        <v>5</v>
      </c>
      <c r="F5" s="24">
        <f t="shared" si="1"/>
        <v>36</v>
      </c>
      <c r="G5" s="15"/>
      <c r="H5" s="24">
        <f>'Pra-Peng'!N5</f>
        <v>14</v>
      </c>
      <c r="I5" s="24" t="str">
        <f t="shared" si="2"/>
        <v>N</v>
      </c>
      <c r="J5" s="24">
        <f t="shared" si="3"/>
        <v>2</v>
      </c>
      <c r="K5" s="24">
        <f t="shared" si="4"/>
        <v>19</v>
      </c>
      <c r="L5" s="15"/>
      <c r="M5" s="24">
        <f>'Pra-Peng'!U5</f>
        <v>16</v>
      </c>
      <c r="N5" s="24" t="str">
        <f t="shared" si="6"/>
        <v>F</v>
      </c>
      <c r="O5" s="24">
        <f t="shared" si="7"/>
        <v>3</v>
      </c>
      <c r="P5" s="24">
        <f t="shared" si="8"/>
        <v>30</v>
      </c>
      <c r="Q5" s="15"/>
      <c r="R5" s="24">
        <f>'Pra-Peng'!AB5</f>
        <v>12</v>
      </c>
      <c r="S5" s="24" t="str">
        <f t="shared" si="9"/>
        <v>J</v>
      </c>
      <c r="T5" s="24">
        <f t="shared" si="10"/>
        <v>-2</v>
      </c>
      <c r="U5" s="24">
        <f t="shared" si="11"/>
        <v>15</v>
      </c>
      <c r="V5" s="15"/>
      <c r="W5" s="26" t="str">
        <f t="shared" si="12"/>
        <v>INFJ</v>
      </c>
      <c r="X5" s="27" t="str">
        <f t="shared" si="13"/>
        <v>16,14,16,12</v>
      </c>
    </row>
    <row r="6" spans="1:24" x14ac:dyDescent="0.25">
      <c r="A6" s="15">
        <v>4</v>
      </c>
      <c r="B6" s="16" t="s">
        <v>28</v>
      </c>
      <c r="C6" s="24">
        <f>'Pra-Peng'!G5</f>
        <v>13</v>
      </c>
      <c r="D6" s="24" t="str">
        <f t="shared" si="0"/>
        <v>I</v>
      </c>
      <c r="E6" s="24">
        <f t="shared" si="5"/>
        <v>2</v>
      </c>
      <c r="F6" s="24">
        <f t="shared" si="1"/>
        <v>11</v>
      </c>
      <c r="G6" s="15"/>
      <c r="H6" s="24">
        <f>'Pra-Peng'!N6</f>
        <v>16</v>
      </c>
      <c r="I6" s="24" t="str">
        <f t="shared" si="2"/>
        <v>N</v>
      </c>
      <c r="J6" s="24">
        <f t="shared" si="3"/>
        <v>4</v>
      </c>
      <c r="K6" s="24">
        <f t="shared" si="4"/>
        <v>37</v>
      </c>
      <c r="L6" s="15" t="s">
        <v>85</v>
      </c>
      <c r="M6" s="24">
        <f>'Pra-Peng'!U6</f>
        <v>16</v>
      </c>
      <c r="N6" s="24" t="str">
        <f t="shared" si="6"/>
        <v>F</v>
      </c>
      <c r="O6" s="24">
        <f t="shared" si="7"/>
        <v>3</v>
      </c>
      <c r="P6" s="24">
        <f t="shared" si="8"/>
        <v>30</v>
      </c>
      <c r="Q6" s="15"/>
      <c r="R6" s="24">
        <f>'Pra-Peng'!AB6</f>
        <v>11</v>
      </c>
      <c r="S6" s="24" t="str">
        <f t="shared" si="9"/>
        <v>J</v>
      </c>
      <c r="T6" s="24">
        <f t="shared" si="10"/>
        <v>-3</v>
      </c>
      <c r="U6" s="24">
        <f t="shared" si="11"/>
        <v>9</v>
      </c>
      <c r="V6" s="15"/>
      <c r="W6" s="26" t="str">
        <f t="shared" si="12"/>
        <v>INFJ</v>
      </c>
      <c r="X6" s="27" t="str">
        <f t="shared" si="13"/>
        <v>13,16,16,11</v>
      </c>
    </row>
    <row r="7" spans="1:24" x14ac:dyDescent="0.25">
      <c r="A7" s="15">
        <v>5</v>
      </c>
      <c r="B7" s="16" t="s">
        <v>29</v>
      </c>
      <c r="C7" s="24">
        <f>'Pra-Peng'!G6</f>
        <v>14</v>
      </c>
      <c r="D7" s="24" t="str">
        <f t="shared" si="0"/>
        <v>I</v>
      </c>
      <c r="E7" s="24">
        <f t="shared" si="5"/>
        <v>3</v>
      </c>
      <c r="F7" s="24">
        <f t="shared" si="1"/>
        <v>17</v>
      </c>
      <c r="G7" s="15"/>
      <c r="H7" s="24">
        <f>'Pra-Peng'!N7</f>
        <v>16</v>
      </c>
      <c r="I7" s="24" t="str">
        <f t="shared" si="2"/>
        <v>N</v>
      </c>
      <c r="J7" s="24">
        <f t="shared" si="3"/>
        <v>4</v>
      </c>
      <c r="K7" s="24">
        <f t="shared" si="4"/>
        <v>37</v>
      </c>
      <c r="L7" s="15"/>
      <c r="M7" s="24">
        <f>'Pra-Peng'!U7</f>
        <v>16</v>
      </c>
      <c r="N7" s="24" t="str">
        <f t="shared" si="6"/>
        <v>F</v>
      </c>
      <c r="O7" s="24">
        <f t="shared" si="7"/>
        <v>3</v>
      </c>
      <c r="P7" s="24">
        <f t="shared" si="8"/>
        <v>30</v>
      </c>
      <c r="Q7" s="15"/>
      <c r="R7" s="24">
        <f>'Pra-Peng'!AB7</f>
        <v>13</v>
      </c>
      <c r="S7" s="24" t="str">
        <f t="shared" si="9"/>
        <v>P</v>
      </c>
      <c r="T7" s="24">
        <f t="shared" si="10"/>
        <v>-1</v>
      </c>
      <c r="U7" s="24">
        <f t="shared" si="11"/>
        <v>23</v>
      </c>
      <c r="V7" s="15"/>
      <c r="W7" s="26" t="str">
        <f t="shared" si="12"/>
        <v>INFP</v>
      </c>
      <c r="X7" s="27" t="str">
        <f>CONCATENATE(C7,",",H7,",",M7,",",R7)</f>
        <v>14,16,16,13</v>
      </c>
    </row>
    <row r="8" spans="1:24" x14ac:dyDescent="0.25">
      <c r="A8" s="15">
        <v>6</v>
      </c>
      <c r="B8" s="16" t="s">
        <v>30</v>
      </c>
      <c r="C8" s="24">
        <f>'Pra-Peng'!G7</f>
        <v>15</v>
      </c>
      <c r="D8" s="24" t="str">
        <f t="shared" si="0"/>
        <v>I</v>
      </c>
      <c r="E8" s="24">
        <f t="shared" si="5"/>
        <v>4</v>
      </c>
      <c r="F8" s="24">
        <f t="shared" si="1"/>
        <v>27</v>
      </c>
      <c r="G8" s="15"/>
      <c r="H8" s="24">
        <f>'Pra-Peng'!N8</f>
        <v>13</v>
      </c>
      <c r="I8" s="24" t="str">
        <f t="shared" si="2"/>
        <v>N</v>
      </c>
      <c r="J8" s="24">
        <f t="shared" si="3"/>
        <v>1</v>
      </c>
      <c r="K8" s="24">
        <f t="shared" si="4"/>
        <v>9</v>
      </c>
      <c r="L8" s="15"/>
      <c r="M8" s="24">
        <f>'Pra-Peng'!U8</f>
        <v>15</v>
      </c>
      <c r="N8" s="24" t="str">
        <f t="shared" si="6"/>
        <v>F</v>
      </c>
      <c r="O8" s="24">
        <f t="shared" si="7"/>
        <v>2</v>
      </c>
      <c r="P8" s="24">
        <f t="shared" si="8"/>
        <v>22</v>
      </c>
      <c r="Q8" s="15" t="s">
        <v>88</v>
      </c>
      <c r="R8" s="24">
        <f>'Pra-Peng'!AB8</f>
        <v>13</v>
      </c>
      <c r="S8" s="24" t="str">
        <f t="shared" si="9"/>
        <v>P</v>
      </c>
      <c r="T8" s="24">
        <f t="shared" si="10"/>
        <v>-1</v>
      </c>
      <c r="U8" s="24">
        <f t="shared" si="11"/>
        <v>23</v>
      </c>
      <c r="V8" s="15"/>
      <c r="W8" s="26" t="str">
        <f t="shared" si="12"/>
        <v>INFP</v>
      </c>
      <c r="X8" s="27" t="str">
        <f t="shared" si="13"/>
        <v>15,13,15,13</v>
      </c>
    </row>
    <row r="9" spans="1:24" x14ac:dyDescent="0.25">
      <c r="A9" s="15">
        <v>7</v>
      </c>
      <c r="B9" s="16" t="s">
        <v>31</v>
      </c>
      <c r="C9" s="24">
        <f>'Pra-Peng'!G8</f>
        <v>12</v>
      </c>
      <c r="D9" s="24" t="str">
        <f t="shared" si="0"/>
        <v>E</v>
      </c>
      <c r="E9" s="24">
        <f t="shared" si="5"/>
        <v>1</v>
      </c>
      <c r="F9" s="24">
        <f t="shared" si="1"/>
        <v>4</v>
      </c>
      <c r="G9" s="15"/>
      <c r="H9" s="24">
        <f>'Pra-Peng'!N9</f>
        <v>15</v>
      </c>
      <c r="I9" s="24" t="str">
        <f t="shared" si="2"/>
        <v>N</v>
      </c>
      <c r="J9" s="24">
        <f t="shared" si="3"/>
        <v>3</v>
      </c>
      <c r="K9" s="24">
        <f t="shared" si="4"/>
        <v>28</v>
      </c>
      <c r="L9" s="15"/>
      <c r="M9" s="24">
        <f>'Pra-Peng'!U9</f>
        <v>16</v>
      </c>
      <c r="N9" s="24" t="str">
        <f t="shared" si="6"/>
        <v>F</v>
      </c>
      <c r="O9" s="24">
        <f t="shared" si="7"/>
        <v>3</v>
      </c>
      <c r="P9" s="24">
        <f t="shared" si="8"/>
        <v>30</v>
      </c>
      <c r="Q9" s="15"/>
      <c r="R9" s="24">
        <f>'Pra-Peng'!AB9</f>
        <v>15</v>
      </c>
      <c r="S9" s="24" t="str">
        <f t="shared" si="9"/>
        <v>P</v>
      </c>
      <c r="T9" s="24">
        <f t="shared" si="10"/>
        <v>1</v>
      </c>
      <c r="U9" s="24">
        <f t="shared" si="11"/>
        <v>45</v>
      </c>
      <c r="V9" s="15"/>
      <c r="W9" s="24" t="str">
        <f t="shared" si="12"/>
        <v>ENFP</v>
      </c>
      <c r="X9" s="22" t="str">
        <f t="shared" si="13"/>
        <v>12,15,16,15</v>
      </c>
    </row>
    <row r="10" spans="1:24" x14ac:dyDescent="0.25">
      <c r="A10" s="15">
        <v>8</v>
      </c>
      <c r="B10" s="16" t="s">
        <v>32</v>
      </c>
      <c r="C10" s="24">
        <f>'Pra-Peng'!G9</f>
        <v>18</v>
      </c>
      <c r="D10" s="24" t="str">
        <f t="shared" si="0"/>
        <v>I</v>
      </c>
      <c r="E10" s="24">
        <f t="shared" si="5"/>
        <v>7</v>
      </c>
      <c r="F10" s="24">
        <f t="shared" si="1"/>
        <v>46</v>
      </c>
      <c r="G10" s="15"/>
      <c r="H10" s="24">
        <f>'Pra-Peng'!N10</f>
        <v>16</v>
      </c>
      <c r="I10" s="24" t="str">
        <f t="shared" si="2"/>
        <v>N</v>
      </c>
      <c r="J10" s="24">
        <f t="shared" si="3"/>
        <v>4</v>
      </c>
      <c r="K10" s="24">
        <f t="shared" si="4"/>
        <v>37</v>
      </c>
      <c r="L10" s="15" t="s">
        <v>85</v>
      </c>
      <c r="M10" s="24">
        <f>'Pra-Peng'!U10</f>
        <v>18</v>
      </c>
      <c r="N10" s="24" t="str">
        <f t="shared" si="6"/>
        <v>F</v>
      </c>
      <c r="O10" s="24">
        <f t="shared" si="7"/>
        <v>5</v>
      </c>
      <c r="P10" s="24">
        <f t="shared" si="8"/>
        <v>43</v>
      </c>
      <c r="Q10" s="15"/>
      <c r="R10" s="24">
        <f>'Pra-Peng'!AB10</f>
        <v>11</v>
      </c>
      <c r="S10" s="24" t="str">
        <f t="shared" si="9"/>
        <v>J</v>
      </c>
      <c r="T10" s="24">
        <f t="shared" si="10"/>
        <v>-3</v>
      </c>
      <c r="U10" s="24">
        <f t="shared" si="11"/>
        <v>9</v>
      </c>
      <c r="V10" s="15"/>
      <c r="W10" s="24" t="str">
        <f t="shared" si="12"/>
        <v>INFJ</v>
      </c>
      <c r="X10" s="22" t="str">
        <f t="shared" si="13"/>
        <v>18,16,18,11</v>
      </c>
    </row>
    <row r="11" spans="1:24" x14ac:dyDescent="0.25">
      <c r="A11" s="15">
        <v>9</v>
      </c>
      <c r="B11" s="16" t="s">
        <v>33</v>
      </c>
      <c r="C11" s="24">
        <f>'Pra-Peng'!G10</f>
        <v>14</v>
      </c>
      <c r="D11" s="24" t="str">
        <f t="shared" si="0"/>
        <v>I</v>
      </c>
      <c r="E11" s="24">
        <f t="shared" si="5"/>
        <v>3</v>
      </c>
      <c r="F11" s="24">
        <f t="shared" si="1"/>
        <v>17</v>
      </c>
      <c r="G11" s="15"/>
      <c r="H11" s="24">
        <f>'Pra-Peng'!N11</f>
        <v>13</v>
      </c>
      <c r="I11" s="24" t="str">
        <f t="shared" si="2"/>
        <v>N</v>
      </c>
      <c r="J11" s="24">
        <f t="shared" si="3"/>
        <v>1</v>
      </c>
      <c r="K11" s="24">
        <f t="shared" si="4"/>
        <v>9</v>
      </c>
      <c r="L11" s="15"/>
      <c r="M11" s="24">
        <f>'Pra-Peng'!U11</f>
        <v>13</v>
      </c>
      <c r="N11" s="24" t="str">
        <f t="shared" si="6"/>
        <v>F</v>
      </c>
      <c r="O11" s="24">
        <f t="shared" si="7"/>
        <v>0</v>
      </c>
      <c r="P11" s="24">
        <f t="shared" si="8"/>
        <v>8</v>
      </c>
      <c r="Q11" s="15" t="s">
        <v>88</v>
      </c>
      <c r="R11" s="24">
        <f>'Pra-Peng'!AB11</f>
        <v>13</v>
      </c>
      <c r="S11" s="24" t="str">
        <f t="shared" si="9"/>
        <v>P</v>
      </c>
      <c r="T11" s="24">
        <f t="shared" si="10"/>
        <v>-1</v>
      </c>
      <c r="U11" s="24">
        <f t="shared" si="11"/>
        <v>23</v>
      </c>
      <c r="V11" s="15"/>
      <c r="W11" s="24" t="str">
        <f t="shared" si="12"/>
        <v>INFP</v>
      </c>
      <c r="X11" s="22" t="str">
        <f t="shared" si="13"/>
        <v>14,13,13,13</v>
      </c>
    </row>
    <row r="12" spans="1:24" x14ac:dyDescent="0.25">
      <c r="A12" s="15">
        <v>10</v>
      </c>
      <c r="B12" s="16" t="s">
        <v>34</v>
      </c>
      <c r="C12" s="24">
        <f>'Pra-Peng'!G11</f>
        <v>15</v>
      </c>
      <c r="D12" s="24" t="str">
        <f t="shared" si="0"/>
        <v>I</v>
      </c>
      <c r="E12" s="24">
        <f t="shared" si="5"/>
        <v>4</v>
      </c>
      <c r="F12" s="24">
        <f t="shared" si="1"/>
        <v>27</v>
      </c>
      <c r="G12" s="15"/>
      <c r="H12" s="24">
        <f>'Pra-Peng'!N12</f>
        <v>14</v>
      </c>
      <c r="I12" s="24" t="str">
        <f t="shared" si="2"/>
        <v>N</v>
      </c>
      <c r="J12" s="24">
        <f t="shared" si="3"/>
        <v>2</v>
      </c>
      <c r="K12" s="24">
        <f t="shared" si="4"/>
        <v>19</v>
      </c>
      <c r="L12" s="15"/>
      <c r="M12" s="24">
        <f>'Pra-Peng'!U12</f>
        <v>12</v>
      </c>
      <c r="N12" s="24" t="str">
        <f t="shared" si="6"/>
        <v>T</v>
      </c>
      <c r="O12" s="24">
        <f t="shared" si="7"/>
        <v>-1</v>
      </c>
      <c r="P12" s="24">
        <f t="shared" si="8"/>
        <v>4</v>
      </c>
      <c r="Q12" s="15"/>
      <c r="R12" s="24">
        <f>'Pra-Peng'!AB12</f>
        <v>11</v>
      </c>
      <c r="S12" s="24" t="str">
        <f t="shared" si="9"/>
        <v>J</v>
      </c>
      <c r="T12" s="24">
        <f t="shared" si="10"/>
        <v>-3</v>
      </c>
      <c r="U12" s="24">
        <f t="shared" si="11"/>
        <v>9</v>
      </c>
      <c r="V12" s="15"/>
      <c r="W12" s="24" t="str">
        <f t="shared" si="12"/>
        <v>INTJ</v>
      </c>
      <c r="X12" s="22" t="str">
        <f t="shared" si="13"/>
        <v>15,14,12,11</v>
      </c>
    </row>
    <row r="13" spans="1:24" x14ac:dyDescent="0.25">
      <c r="A13" s="15">
        <v>11</v>
      </c>
      <c r="B13" s="16" t="s">
        <v>35</v>
      </c>
      <c r="C13" s="24">
        <f>'Pra-Peng'!G12</f>
        <v>13</v>
      </c>
      <c r="D13" s="24" t="str">
        <f t="shared" si="0"/>
        <v>I</v>
      </c>
      <c r="E13" s="24">
        <f t="shared" si="5"/>
        <v>2</v>
      </c>
      <c r="F13" s="24">
        <f t="shared" si="1"/>
        <v>11</v>
      </c>
      <c r="G13" s="15"/>
      <c r="H13" s="24">
        <f>'Pra-Peng'!N13</f>
        <v>15</v>
      </c>
      <c r="I13" s="24" t="str">
        <f t="shared" si="2"/>
        <v>N</v>
      </c>
      <c r="J13" s="24">
        <f t="shared" si="3"/>
        <v>3</v>
      </c>
      <c r="K13" s="24">
        <f t="shared" si="4"/>
        <v>28</v>
      </c>
      <c r="L13" s="15"/>
      <c r="M13" s="24">
        <f>'Pra-Peng'!U13</f>
        <v>15</v>
      </c>
      <c r="N13" s="24" t="str">
        <f t="shared" si="6"/>
        <v>F</v>
      </c>
      <c r="O13" s="24">
        <f t="shared" si="7"/>
        <v>2</v>
      </c>
      <c r="P13" s="24">
        <f t="shared" si="8"/>
        <v>22</v>
      </c>
      <c r="Q13" s="15" t="s">
        <v>88</v>
      </c>
      <c r="R13" s="24">
        <f>'Pra-Peng'!AB13</f>
        <v>20</v>
      </c>
      <c r="S13" s="24" t="str">
        <f t="shared" si="9"/>
        <v>P</v>
      </c>
      <c r="T13" s="24">
        <f t="shared" si="10"/>
        <v>6</v>
      </c>
      <c r="U13" s="24">
        <f t="shared" si="11"/>
        <v>50</v>
      </c>
      <c r="V13" s="15" t="s">
        <v>92</v>
      </c>
      <c r="W13" s="24" t="str">
        <f t="shared" si="12"/>
        <v>INFP</v>
      </c>
      <c r="X13" s="22" t="str">
        <f t="shared" si="13"/>
        <v>13,15,15,20</v>
      </c>
    </row>
    <row r="14" spans="1:24" x14ac:dyDescent="0.25">
      <c r="A14" s="15">
        <v>12</v>
      </c>
      <c r="B14" s="16" t="s">
        <v>36</v>
      </c>
      <c r="C14" s="24">
        <f>'Pra-Peng'!G13</f>
        <v>16</v>
      </c>
      <c r="D14" s="24" t="str">
        <f t="shared" si="0"/>
        <v>I</v>
      </c>
      <c r="E14" s="24">
        <f t="shared" si="5"/>
        <v>5</v>
      </c>
      <c r="F14" s="24">
        <f t="shared" si="1"/>
        <v>36</v>
      </c>
      <c r="G14" s="15"/>
      <c r="H14" s="24">
        <f>'Pra-Peng'!N14</f>
        <v>16</v>
      </c>
      <c r="I14" s="24" t="str">
        <f t="shared" si="2"/>
        <v>N</v>
      </c>
      <c r="J14" s="24">
        <f t="shared" si="3"/>
        <v>4</v>
      </c>
      <c r="K14" s="24">
        <f t="shared" si="4"/>
        <v>37</v>
      </c>
      <c r="L14" s="15"/>
      <c r="M14" s="24">
        <f>'Pra-Peng'!U14</f>
        <v>18</v>
      </c>
      <c r="N14" s="24" t="str">
        <f t="shared" si="6"/>
        <v>F</v>
      </c>
      <c r="O14" s="24">
        <f t="shared" si="7"/>
        <v>5</v>
      </c>
      <c r="P14" s="24">
        <f t="shared" si="8"/>
        <v>43</v>
      </c>
      <c r="Q14" s="15"/>
      <c r="R14" s="24">
        <f>'Pra-Peng'!AB14</f>
        <v>17</v>
      </c>
      <c r="S14" s="24" t="str">
        <f t="shared" si="9"/>
        <v>P</v>
      </c>
      <c r="T14" s="24">
        <f t="shared" si="10"/>
        <v>3</v>
      </c>
      <c r="U14" s="24">
        <f t="shared" si="11"/>
        <v>49</v>
      </c>
      <c r="V14" s="15"/>
      <c r="W14" s="24" t="str">
        <f t="shared" si="12"/>
        <v>INFP</v>
      </c>
      <c r="X14" s="22" t="str">
        <f t="shared" si="13"/>
        <v>16,16,18,17</v>
      </c>
    </row>
    <row r="15" spans="1:24" x14ac:dyDescent="0.25">
      <c r="A15" s="15">
        <v>13</v>
      </c>
      <c r="B15" s="16" t="s">
        <v>37</v>
      </c>
      <c r="C15" s="24">
        <f>'Pra-Peng'!G14</f>
        <v>16</v>
      </c>
      <c r="D15" s="24" t="str">
        <f t="shared" si="0"/>
        <v>I</v>
      </c>
      <c r="E15" s="24">
        <f t="shared" si="5"/>
        <v>5</v>
      </c>
      <c r="F15" s="24">
        <f t="shared" si="1"/>
        <v>36</v>
      </c>
      <c r="G15" s="15"/>
      <c r="H15" s="24">
        <f>'Pra-Peng'!N15</f>
        <v>14</v>
      </c>
      <c r="I15" s="24" t="str">
        <f t="shared" si="2"/>
        <v>N</v>
      </c>
      <c r="J15" s="24">
        <f t="shared" si="3"/>
        <v>2</v>
      </c>
      <c r="K15" s="24">
        <f t="shared" si="4"/>
        <v>19</v>
      </c>
      <c r="L15" s="15"/>
      <c r="M15" s="24">
        <f>'Pra-Peng'!U15</f>
        <v>12</v>
      </c>
      <c r="N15" s="24" t="str">
        <f t="shared" si="6"/>
        <v>T</v>
      </c>
      <c r="O15" s="24">
        <f t="shared" si="7"/>
        <v>-1</v>
      </c>
      <c r="P15" s="24">
        <f t="shared" si="8"/>
        <v>4</v>
      </c>
      <c r="Q15" s="15"/>
      <c r="R15" s="24">
        <f>'Pra-Peng'!AB15</f>
        <v>13</v>
      </c>
      <c r="S15" s="24" t="str">
        <f t="shared" si="9"/>
        <v>P</v>
      </c>
      <c r="T15" s="24">
        <f t="shared" si="10"/>
        <v>-1</v>
      </c>
      <c r="U15" s="24">
        <f t="shared" si="11"/>
        <v>23</v>
      </c>
      <c r="V15" s="15"/>
      <c r="W15" s="24" t="str">
        <f t="shared" si="12"/>
        <v>INTP</v>
      </c>
      <c r="X15" s="22" t="str">
        <f t="shared" si="13"/>
        <v>16,14,12,13</v>
      </c>
    </row>
    <row r="16" spans="1:24" x14ac:dyDescent="0.25">
      <c r="A16" s="15">
        <v>14</v>
      </c>
      <c r="B16" s="16" t="s">
        <v>38</v>
      </c>
      <c r="C16" s="24">
        <f>'Pra-Peng'!G15</f>
        <v>12</v>
      </c>
      <c r="D16" s="24" t="str">
        <f t="shared" si="0"/>
        <v>E</v>
      </c>
      <c r="E16" s="24">
        <f t="shared" si="5"/>
        <v>1</v>
      </c>
      <c r="F16" s="24">
        <f t="shared" si="1"/>
        <v>4</v>
      </c>
      <c r="G16" s="15"/>
      <c r="H16" s="24">
        <f>'Pra-Peng'!N16</f>
        <v>13</v>
      </c>
      <c r="I16" s="24" t="str">
        <f t="shared" si="2"/>
        <v>N</v>
      </c>
      <c r="J16" s="24">
        <f t="shared" si="3"/>
        <v>1</v>
      </c>
      <c r="K16" s="24">
        <f t="shared" si="4"/>
        <v>9</v>
      </c>
      <c r="L16" s="15"/>
      <c r="M16" s="24">
        <f>'Pra-Peng'!U16</f>
        <v>14</v>
      </c>
      <c r="N16" s="24" t="str">
        <f t="shared" si="6"/>
        <v>F</v>
      </c>
      <c r="O16" s="24">
        <f t="shared" si="7"/>
        <v>1</v>
      </c>
      <c r="P16" s="24">
        <f t="shared" si="8"/>
        <v>13</v>
      </c>
      <c r="Q16" s="15"/>
      <c r="R16" s="24">
        <f>'Pra-Peng'!AB16</f>
        <v>10</v>
      </c>
      <c r="S16" s="24" t="str">
        <f t="shared" si="9"/>
        <v>J</v>
      </c>
      <c r="T16" s="24">
        <f t="shared" si="10"/>
        <v>-4</v>
      </c>
      <c r="U16" s="24">
        <f t="shared" si="11"/>
        <v>2</v>
      </c>
      <c r="V16" s="15"/>
      <c r="W16" s="24" t="str">
        <f t="shared" si="12"/>
        <v>ENFJ</v>
      </c>
      <c r="X16" s="22" t="str">
        <f t="shared" si="13"/>
        <v>12,13,14,10</v>
      </c>
    </row>
    <row r="17" spans="1:24" x14ac:dyDescent="0.25">
      <c r="A17" s="15">
        <v>15</v>
      </c>
      <c r="B17" s="16" t="s">
        <v>39</v>
      </c>
      <c r="C17" s="24">
        <f>'Pra-Peng'!G16</f>
        <v>14</v>
      </c>
      <c r="D17" s="24" t="str">
        <f t="shared" si="0"/>
        <v>I</v>
      </c>
      <c r="E17" s="24">
        <f t="shared" si="5"/>
        <v>3</v>
      </c>
      <c r="F17" s="24">
        <f t="shared" si="1"/>
        <v>17</v>
      </c>
      <c r="G17" s="15"/>
      <c r="H17" s="24">
        <f>'Pra-Peng'!N17</f>
        <v>13</v>
      </c>
      <c r="I17" s="24" t="str">
        <f t="shared" si="2"/>
        <v>N</v>
      </c>
      <c r="J17" s="24">
        <f t="shared" si="3"/>
        <v>1</v>
      </c>
      <c r="K17" s="24">
        <f t="shared" si="4"/>
        <v>9</v>
      </c>
      <c r="L17" s="15"/>
      <c r="M17" s="24">
        <f>'Pra-Peng'!U17</f>
        <v>18</v>
      </c>
      <c r="N17" s="24" t="str">
        <f t="shared" si="6"/>
        <v>F</v>
      </c>
      <c r="O17" s="24">
        <f t="shared" si="7"/>
        <v>5</v>
      </c>
      <c r="P17" s="24">
        <f t="shared" si="8"/>
        <v>43</v>
      </c>
      <c r="Q17" s="15"/>
      <c r="R17" s="24">
        <f>'Pra-Peng'!AB17</f>
        <v>14</v>
      </c>
      <c r="S17" s="24" t="str">
        <f t="shared" si="9"/>
        <v>P</v>
      </c>
      <c r="T17" s="24">
        <f t="shared" si="10"/>
        <v>0</v>
      </c>
      <c r="U17" s="24">
        <f t="shared" si="11"/>
        <v>37</v>
      </c>
      <c r="V17" s="15" t="s">
        <v>92</v>
      </c>
      <c r="W17" s="24" t="str">
        <f t="shared" si="12"/>
        <v>INFP</v>
      </c>
      <c r="X17" s="22" t="str">
        <f t="shared" si="13"/>
        <v>14,13,18,14</v>
      </c>
    </row>
    <row r="18" spans="1:24" x14ac:dyDescent="0.25">
      <c r="A18" s="15">
        <v>16</v>
      </c>
      <c r="B18" s="16" t="s">
        <v>40</v>
      </c>
      <c r="C18" s="24">
        <f>'Pra-Peng'!G17</f>
        <v>12</v>
      </c>
      <c r="D18" s="24" t="str">
        <f t="shared" si="0"/>
        <v>E</v>
      </c>
      <c r="E18" s="24">
        <f t="shared" si="5"/>
        <v>1</v>
      </c>
      <c r="F18" s="24">
        <f t="shared" si="1"/>
        <v>4</v>
      </c>
      <c r="G18" s="15"/>
      <c r="H18" s="24">
        <f>'Pra-Peng'!N18</f>
        <v>14</v>
      </c>
      <c r="I18" s="24" t="str">
        <f t="shared" si="2"/>
        <v>N</v>
      </c>
      <c r="J18" s="24">
        <f t="shared" si="3"/>
        <v>2</v>
      </c>
      <c r="K18" s="24">
        <f t="shared" si="4"/>
        <v>19</v>
      </c>
      <c r="L18" s="15"/>
      <c r="M18" s="24">
        <f>'Pra-Peng'!U18</f>
        <v>16</v>
      </c>
      <c r="N18" s="24" t="str">
        <f t="shared" si="6"/>
        <v>F</v>
      </c>
      <c r="O18" s="24">
        <f t="shared" si="7"/>
        <v>3</v>
      </c>
      <c r="P18" s="24">
        <f t="shared" si="8"/>
        <v>30</v>
      </c>
      <c r="Q18" s="15"/>
      <c r="R18" s="24">
        <f>'Pra-Peng'!AB18</f>
        <v>12</v>
      </c>
      <c r="S18" s="24" t="str">
        <f t="shared" si="9"/>
        <v>J</v>
      </c>
      <c r="T18" s="24">
        <f t="shared" si="10"/>
        <v>-2</v>
      </c>
      <c r="U18" s="24">
        <f t="shared" si="11"/>
        <v>15</v>
      </c>
      <c r="V18" s="15"/>
      <c r="W18" s="24" t="str">
        <f t="shared" si="12"/>
        <v>ENFJ</v>
      </c>
      <c r="X18" s="22" t="str">
        <f t="shared" si="13"/>
        <v>12,14,16,12</v>
      </c>
    </row>
    <row r="19" spans="1:24" x14ac:dyDescent="0.25">
      <c r="A19" s="15">
        <v>17</v>
      </c>
      <c r="B19" s="16" t="s">
        <v>41</v>
      </c>
      <c r="C19" s="24">
        <f>'Pra-Peng'!G18</f>
        <v>12</v>
      </c>
      <c r="D19" s="24" t="str">
        <f t="shared" si="0"/>
        <v>E</v>
      </c>
      <c r="E19" s="24">
        <f t="shared" si="5"/>
        <v>1</v>
      </c>
      <c r="F19" s="24">
        <f t="shared" si="1"/>
        <v>4</v>
      </c>
      <c r="G19" s="15"/>
      <c r="H19" s="24">
        <f>'Pra-Peng'!N19</f>
        <v>15</v>
      </c>
      <c r="I19" s="24" t="str">
        <f t="shared" si="2"/>
        <v>N</v>
      </c>
      <c r="J19" s="24">
        <f t="shared" si="3"/>
        <v>3</v>
      </c>
      <c r="K19" s="24">
        <f t="shared" si="4"/>
        <v>28</v>
      </c>
      <c r="L19" s="15"/>
      <c r="M19" s="24">
        <f>'Pra-Peng'!U19</f>
        <v>15</v>
      </c>
      <c r="N19" s="24" t="str">
        <f t="shared" si="6"/>
        <v>F</v>
      </c>
      <c r="O19" s="24">
        <f t="shared" si="7"/>
        <v>2</v>
      </c>
      <c r="P19" s="24">
        <f t="shared" si="8"/>
        <v>22</v>
      </c>
      <c r="Q19" s="15"/>
      <c r="R19" s="24">
        <f>'Pra-Peng'!AB19</f>
        <v>9</v>
      </c>
      <c r="S19" s="24" t="str">
        <f t="shared" si="9"/>
        <v>J</v>
      </c>
      <c r="T19" s="24">
        <f t="shared" si="10"/>
        <v>-5</v>
      </c>
      <c r="U19" s="24">
        <f t="shared" si="11"/>
        <v>1</v>
      </c>
      <c r="V19" s="15"/>
      <c r="W19" s="24" t="str">
        <f t="shared" si="12"/>
        <v>ENFJ</v>
      </c>
      <c r="X19" s="22" t="str">
        <f t="shared" si="13"/>
        <v>12,15,15,9</v>
      </c>
    </row>
    <row r="20" spans="1:24" x14ac:dyDescent="0.25">
      <c r="A20" s="15">
        <v>18</v>
      </c>
      <c r="B20" s="16" t="s">
        <v>42</v>
      </c>
      <c r="C20" s="24">
        <f>'Pra-Peng'!G19</f>
        <v>18</v>
      </c>
      <c r="D20" s="24" t="str">
        <f t="shared" si="0"/>
        <v>I</v>
      </c>
      <c r="E20" s="24">
        <f t="shared" si="5"/>
        <v>7</v>
      </c>
      <c r="F20" s="24">
        <f t="shared" si="1"/>
        <v>46</v>
      </c>
      <c r="G20" s="15" t="s">
        <v>79</v>
      </c>
      <c r="H20" s="24">
        <f>'Pra-Peng'!N20</f>
        <v>11</v>
      </c>
      <c r="I20" s="24" t="str">
        <f t="shared" si="2"/>
        <v>S</v>
      </c>
      <c r="J20" s="24">
        <f t="shared" si="3"/>
        <v>-1</v>
      </c>
      <c r="K20" s="24">
        <f t="shared" si="4"/>
        <v>3</v>
      </c>
      <c r="L20" s="15"/>
      <c r="M20" s="24">
        <f>'Pra-Peng'!U20</f>
        <v>13</v>
      </c>
      <c r="N20" s="24" t="str">
        <f t="shared" si="6"/>
        <v>F</v>
      </c>
      <c r="O20" s="24">
        <f t="shared" si="7"/>
        <v>0</v>
      </c>
      <c r="P20" s="24">
        <f t="shared" si="8"/>
        <v>8</v>
      </c>
      <c r="Q20" s="15"/>
      <c r="R20" s="24">
        <f>'Pra-Peng'!AB20</f>
        <v>14</v>
      </c>
      <c r="S20" s="24" t="str">
        <f t="shared" si="9"/>
        <v>P</v>
      </c>
      <c r="T20" s="24">
        <f t="shared" si="10"/>
        <v>0</v>
      </c>
      <c r="U20" s="24">
        <f t="shared" si="11"/>
        <v>37</v>
      </c>
      <c r="V20" s="15"/>
      <c r="W20" s="24" t="str">
        <f t="shared" si="12"/>
        <v>ISFP</v>
      </c>
      <c r="X20" s="22" t="str">
        <f t="shared" si="13"/>
        <v>18,11,13,14</v>
      </c>
    </row>
    <row r="21" spans="1:24" x14ac:dyDescent="0.25">
      <c r="A21" s="15">
        <v>19</v>
      </c>
      <c r="B21" s="16" t="s">
        <v>43</v>
      </c>
      <c r="C21" s="24">
        <f>'Pra-Peng'!G20</f>
        <v>15</v>
      </c>
      <c r="D21" s="24" t="str">
        <f t="shared" si="0"/>
        <v>I</v>
      </c>
      <c r="E21" s="24">
        <f t="shared" si="5"/>
        <v>4</v>
      </c>
      <c r="F21" s="24">
        <f t="shared" si="1"/>
        <v>27</v>
      </c>
      <c r="G21" s="15"/>
      <c r="H21" s="24">
        <f>'Pra-Peng'!N21</f>
        <v>10</v>
      </c>
      <c r="I21" s="24" t="str">
        <f t="shared" si="2"/>
        <v>S</v>
      </c>
      <c r="J21" s="24">
        <f t="shared" si="3"/>
        <v>-2</v>
      </c>
      <c r="K21" s="24">
        <f t="shared" si="4"/>
        <v>2</v>
      </c>
      <c r="L21" s="15"/>
      <c r="M21" s="24">
        <f>'Pra-Peng'!U21</f>
        <v>18</v>
      </c>
      <c r="N21" s="24" t="str">
        <f t="shared" si="6"/>
        <v>F</v>
      </c>
      <c r="O21" s="24">
        <f t="shared" si="7"/>
        <v>5</v>
      </c>
      <c r="P21" s="24">
        <f t="shared" si="8"/>
        <v>43</v>
      </c>
      <c r="Q21" s="15"/>
      <c r="R21" s="24">
        <f>'Pra-Peng'!AB21</f>
        <v>10</v>
      </c>
      <c r="S21" s="24" t="str">
        <f t="shared" si="9"/>
        <v>J</v>
      </c>
      <c r="T21" s="24">
        <f t="shared" si="10"/>
        <v>-4</v>
      </c>
      <c r="U21" s="24">
        <f t="shared" si="11"/>
        <v>2</v>
      </c>
      <c r="V21" s="15"/>
      <c r="W21" s="24" t="str">
        <f t="shared" si="12"/>
        <v>ISFJ</v>
      </c>
      <c r="X21" s="22" t="str">
        <f t="shared" si="13"/>
        <v>15,10,18,10</v>
      </c>
    </row>
    <row r="22" spans="1:24" x14ac:dyDescent="0.25">
      <c r="A22" s="15">
        <v>20</v>
      </c>
      <c r="B22" s="16" t="s">
        <v>44</v>
      </c>
      <c r="C22" s="24">
        <f>'Pra-Peng'!G21</f>
        <v>12</v>
      </c>
      <c r="D22" s="24" t="str">
        <f t="shared" si="0"/>
        <v>E</v>
      </c>
      <c r="E22" s="24">
        <f t="shared" si="5"/>
        <v>1</v>
      </c>
      <c r="F22" s="24">
        <f t="shared" si="1"/>
        <v>4</v>
      </c>
      <c r="G22" s="15"/>
      <c r="H22" s="24">
        <f>'Pra-Peng'!N22</f>
        <v>14</v>
      </c>
      <c r="I22" s="24" t="str">
        <f t="shared" si="2"/>
        <v>N</v>
      </c>
      <c r="J22" s="24">
        <f t="shared" si="3"/>
        <v>2</v>
      </c>
      <c r="K22" s="24">
        <f t="shared" si="4"/>
        <v>19</v>
      </c>
      <c r="L22" s="15"/>
      <c r="M22" s="24">
        <f>'Pra-Peng'!U22</f>
        <v>14</v>
      </c>
      <c r="N22" s="24" t="str">
        <f t="shared" si="6"/>
        <v>F</v>
      </c>
      <c r="O22" s="24">
        <f t="shared" si="7"/>
        <v>1</v>
      </c>
      <c r="P22" s="24">
        <f t="shared" si="8"/>
        <v>13</v>
      </c>
      <c r="Q22" s="15"/>
      <c r="R22" s="24">
        <f>'Pra-Peng'!AB22</f>
        <v>13</v>
      </c>
      <c r="S22" s="24" t="str">
        <f t="shared" si="9"/>
        <v>P</v>
      </c>
      <c r="T22" s="24">
        <f t="shared" si="10"/>
        <v>-1</v>
      </c>
      <c r="U22" s="24">
        <f t="shared" si="11"/>
        <v>23</v>
      </c>
      <c r="V22" s="15"/>
      <c r="W22" s="24" t="str">
        <f t="shared" si="12"/>
        <v>ENFP</v>
      </c>
      <c r="X22" s="22" t="str">
        <f t="shared" si="13"/>
        <v>12,14,14,13</v>
      </c>
    </row>
    <row r="23" spans="1:24" x14ac:dyDescent="0.25">
      <c r="A23" s="15">
        <v>21</v>
      </c>
      <c r="B23" s="16" t="s">
        <v>45</v>
      </c>
      <c r="C23" s="24">
        <f>'Pra-Peng'!G22</f>
        <v>14</v>
      </c>
      <c r="D23" s="24" t="str">
        <f t="shared" si="0"/>
        <v>I</v>
      </c>
      <c r="E23" s="24">
        <f t="shared" si="5"/>
        <v>3</v>
      </c>
      <c r="F23" s="24">
        <f t="shared" si="1"/>
        <v>17</v>
      </c>
      <c r="G23" s="15"/>
      <c r="H23" s="24">
        <f>'Pra-Peng'!N23</f>
        <v>15</v>
      </c>
      <c r="I23" s="24" t="str">
        <f t="shared" si="2"/>
        <v>N</v>
      </c>
      <c r="J23" s="24">
        <f t="shared" si="3"/>
        <v>3</v>
      </c>
      <c r="K23" s="24">
        <f t="shared" si="4"/>
        <v>28</v>
      </c>
      <c r="L23" s="15"/>
      <c r="M23" s="24">
        <f>'Pra-Peng'!U23</f>
        <v>14</v>
      </c>
      <c r="N23" s="24" t="str">
        <f t="shared" si="6"/>
        <v>F</v>
      </c>
      <c r="O23" s="24">
        <f t="shared" si="7"/>
        <v>1</v>
      </c>
      <c r="P23" s="24">
        <f t="shared" si="8"/>
        <v>13</v>
      </c>
      <c r="Q23" s="15"/>
      <c r="R23" s="24">
        <f>'Pra-Peng'!AB23</f>
        <v>14</v>
      </c>
      <c r="S23" s="24" t="str">
        <f t="shared" si="9"/>
        <v>P</v>
      </c>
      <c r="T23" s="24">
        <f t="shared" si="10"/>
        <v>0</v>
      </c>
      <c r="U23" s="24">
        <f t="shared" si="11"/>
        <v>37</v>
      </c>
      <c r="V23" s="15"/>
      <c r="W23" s="24" t="str">
        <f t="shared" si="12"/>
        <v>INFP</v>
      </c>
      <c r="X23" s="22" t="str">
        <f t="shared" si="13"/>
        <v>14,15,14,14</v>
      </c>
    </row>
    <row r="24" spans="1:24" x14ac:dyDescent="0.25">
      <c r="A24" s="15">
        <v>22</v>
      </c>
      <c r="B24" s="16" t="s">
        <v>46</v>
      </c>
      <c r="C24" s="24">
        <f>'Pra-Peng'!G23</f>
        <v>14</v>
      </c>
      <c r="D24" s="24" t="str">
        <f t="shared" si="0"/>
        <v>I</v>
      </c>
      <c r="E24" s="24">
        <f t="shared" si="5"/>
        <v>3</v>
      </c>
      <c r="F24" s="24">
        <f t="shared" si="1"/>
        <v>17</v>
      </c>
      <c r="G24" s="15"/>
      <c r="H24" s="24">
        <f>'Pra-Peng'!N24</f>
        <v>11</v>
      </c>
      <c r="I24" s="24" t="str">
        <f t="shared" si="2"/>
        <v>S</v>
      </c>
      <c r="J24" s="24">
        <f t="shared" si="3"/>
        <v>-1</v>
      </c>
      <c r="K24" s="24">
        <f t="shared" si="4"/>
        <v>3</v>
      </c>
      <c r="L24" s="15"/>
      <c r="M24" s="24">
        <f>'Pra-Peng'!U24</f>
        <v>12</v>
      </c>
      <c r="N24" s="24" t="str">
        <f t="shared" si="6"/>
        <v>T</v>
      </c>
      <c r="O24" s="24">
        <f t="shared" si="7"/>
        <v>-1</v>
      </c>
      <c r="P24" s="24">
        <f t="shared" si="8"/>
        <v>4</v>
      </c>
      <c r="Q24" s="15"/>
      <c r="R24" s="24">
        <f>'Pra-Peng'!AB24</f>
        <v>10</v>
      </c>
      <c r="S24" s="24" t="str">
        <f t="shared" si="9"/>
        <v>J</v>
      </c>
      <c r="T24" s="24">
        <f t="shared" si="10"/>
        <v>-4</v>
      </c>
      <c r="U24" s="24">
        <f t="shared" si="11"/>
        <v>2</v>
      </c>
      <c r="V24" s="15"/>
      <c r="W24" s="24" t="str">
        <f t="shared" si="12"/>
        <v>ISTJ</v>
      </c>
      <c r="X24" s="22" t="str">
        <f t="shared" si="13"/>
        <v>14,11,12,10</v>
      </c>
    </row>
    <row r="25" spans="1:24" x14ac:dyDescent="0.25">
      <c r="A25" s="15">
        <v>23</v>
      </c>
      <c r="B25" s="16" t="s">
        <v>47</v>
      </c>
      <c r="C25" s="24">
        <f>'Pra-Peng'!G24</f>
        <v>15</v>
      </c>
      <c r="D25" s="24" t="str">
        <f t="shared" si="0"/>
        <v>I</v>
      </c>
      <c r="E25" s="24">
        <f t="shared" si="5"/>
        <v>4</v>
      </c>
      <c r="F25" s="24">
        <f t="shared" si="1"/>
        <v>27</v>
      </c>
      <c r="G25" s="15" t="s">
        <v>79</v>
      </c>
      <c r="H25" s="24">
        <f>'Pra-Peng'!N25</f>
        <v>13</v>
      </c>
      <c r="I25" s="24" t="str">
        <f t="shared" si="2"/>
        <v>N</v>
      </c>
      <c r="J25" s="24">
        <f t="shared" si="3"/>
        <v>1</v>
      </c>
      <c r="K25" s="24">
        <f t="shared" si="4"/>
        <v>9</v>
      </c>
      <c r="L25" s="15"/>
      <c r="M25" s="24">
        <f>'Pra-Peng'!U25</f>
        <v>15</v>
      </c>
      <c r="N25" s="24" t="str">
        <f t="shared" si="6"/>
        <v>F</v>
      </c>
      <c r="O25" s="24">
        <f t="shared" si="7"/>
        <v>2</v>
      </c>
      <c r="P25" s="24">
        <f t="shared" si="8"/>
        <v>22</v>
      </c>
      <c r="Q25" s="15"/>
      <c r="R25" s="24">
        <f>'Pra-Peng'!AB25</f>
        <v>10</v>
      </c>
      <c r="S25" s="24" t="str">
        <f t="shared" si="9"/>
        <v>J</v>
      </c>
      <c r="T25" s="24">
        <f t="shared" si="10"/>
        <v>-4</v>
      </c>
      <c r="U25" s="24">
        <f t="shared" si="11"/>
        <v>2</v>
      </c>
      <c r="V25" s="15" t="s">
        <v>92</v>
      </c>
      <c r="W25" s="24" t="str">
        <f t="shared" si="12"/>
        <v>INFJ</v>
      </c>
      <c r="X25" s="22" t="str">
        <f t="shared" si="13"/>
        <v>15,13,15,10</v>
      </c>
    </row>
    <row r="26" spans="1:24" x14ac:dyDescent="0.25">
      <c r="A26" s="15">
        <v>24</v>
      </c>
      <c r="B26" s="16" t="s">
        <v>48</v>
      </c>
      <c r="C26" s="24">
        <f>'Pra-Peng'!G25</f>
        <v>13</v>
      </c>
      <c r="D26" s="24" t="str">
        <f t="shared" si="0"/>
        <v>I</v>
      </c>
      <c r="E26" s="24">
        <f t="shared" si="5"/>
        <v>2</v>
      </c>
      <c r="F26" s="24">
        <f t="shared" si="1"/>
        <v>11</v>
      </c>
      <c r="G26" s="15"/>
      <c r="H26" s="24">
        <f>'Pra-Peng'!N26</f>
        <v>17</v>
      </c>
      <c r="I26" s="24" t="str">
        <f t="shared" si="2"/>
        <v>N</v>
      </c>
      <c r="J26" s="24">
        <f t="shared" si="3"/>
        <v>5</v>
      </c>
      <c r="K26" s="24">
        <f t="shared" si="4"/>
        <v>44</v>
      </c>
      <c r="L26" s="15"/>
      <c r="M26" s="24">
        <f>'Pra-Peng'!U26</f>
        <v>18</v>
      </c>
      <c r="N26" s="24" t="str">
        <f t="shared" si="6"/>
        <v>F</v>
      </c>
      <c r="O26" s="24">
        <f t="shared" si="7"/>
        <v>5</v>
      </c>
      <c r="P26" s="24">
        <f t="shared" si="8"/>
        <v>43</v>
      </c>
      <c r="Q26" s="15"/>
      <c r="R26" s="24">
        <f>'Pra-Peng'!AB26</f>
        <v>13</v>
      </c>
      <c r="S26" s="24" t="str">
        <f t="shared" si="9"/>
        <v>P</v>
      </c>
      <c r="T26" s="24">
        <f t="shared" si="10"/>
        <v>-1</v>
      </c>
      <c r="U26" s="24">
        <f t="shared" si="11"/>
        <v>23</v>
      </c>
      <c r="V26" s="15"/>
      <c r="W26" s="24" t="str">
        <f t="shared" si="12"/>
        <v>INFP</v>
      </c>
      <c r="X26" s="22" t="str">
        <f t="shared" si="13"/>
        <v>13,17,18,13</v>
      </c>
    </row>
    <row r="27" spans="1:24" x14ac:dyDescent="0.25">
      <c r="A27" s="15">
        <v>25</v>
      </c>
      <c r="B27" s="16" t="s">
        <v>49</v>
      </c>
      <c r="C27" s="24">
        <f>'Pra-Peng'!G26</f>
        <v>19</v>
      </c>
      <c r="D27" s="24" t="str">
        <f t="shared" si="0"/>
        <v>I</v>
      </c>
      <c r="E27" s="24">
        <f t="shared" si="5"/>
        <v>8</v>
      </c>
      <c r="F27" s="24">
        <f t="shared" si="1"/>
        <v>50</v>
      </c>
      <c r="G27" s="15"/>
      <c r="H27" s="24">
        <f>'Pra-Peng'!N27</f>
        <v>18</v>
      </c>
      <c r="I27" s="24" t="str">
        <f t="shared" si="2"/>
        <v>N</v>
      </c>
      <c r="J27" s="24">
        <f t="shared" si="3"/>
        <v>6</v>
      </c>
      <c r="K27" s="24">
        <f t="shared" si="4"/>
        <v>46</v>
      </c>
      <c r="L27" s="15"/>
      <c r="M27" s="24">
        <f>'Pra-Peng'!U27</f>
        <v>18</v>
      </c>
      <c r="N27" s="24" t="str">
        <f t="shared" si="6"/>
        <v>F</v>
      </c>
      <c r="O27" s="24">
        <f t="shared" si="7"/>
        <v>5</v>
      </c>
      <c r="P27" s="24">
        <f t="shared" si="8"/>
        <v>43</v>
      </c>
      <c r="Q27" s="15"/>
      <c r="R27" s="24">
        <f>'Pra-Peng'!AB27</f>
        <v>10</v>
      </c>
      <c r="S27" s="24" t="str">
        <f t="shared" si="9"/>
        <v>J</v>
      </c>
      <c r="T27" s="24">
        <f t="shared" si="10"/>
        <v>-4</v>
      </c>
      <c r="U27" s="24">
        <f t="shared" si="11"/>
        <v>2</v>
      </c>
      <c r="V27" s="15" t="s">
        <v>92</v>
      </c>
      <c r="W27" s="24" t="str">
        <f t="shared" si="12"/>
        <v>INFJ</v>
      </c>
      <c r="X27" s="22" t="str">
        <f t="shared" si="13"/>
        <v>19,18,18,10</v>
      </c>
    </row>
    <row r="28" spans="1:24" x14ac:dyDescent="0.25">
      <c r="A28" s="15">
        <v>26</v>
      </c>
      <c r="B28" s="16" t="s">
        <v>50</v>
      </c>
      <c r="C28" s="24">
        <f>'Pra-Peng'!G27</f>
        <v>16</v>
      </c>
      <c r="D28" s="24" t="str">
        <f t="shared" si="0"/>
        <v>I</v>
      </c>
      <c r="E28" s="24">
        <f t="shared" si="5"/>
        <v>5</v>
      </c>
      <c r="F28" s="24">
        <f t="shared" si="1"/>
        <v>36</v>
      </c>
      <c r="G28" s="15"/>
      <c r="H28" s="24">
        <f>'Pra-Peng'!N28</f>
        <v>15</v>
      </c>
      <c r="I28" s="24" t="str">
        <f t="shared" si="2"/>
        <v>N</v>
      </c>
      <c r="J28" s="24">
        <f t="shared" si="3"/>
        <v>3</v>
      </c>
      <c r="K28" s="24">
        <f t="shared" si="4"/>
        <v>28</v>
      </c>
      <c r="L28" s="15"/>
      <c r="M28" s="24">
        <f>'Pra-Peng'!U28</f>
        <v>17</v>
      </c>
      <c r="N28" s="24" t="str">
        <f t="shared" si="6"/>
        <v>F</v>
      </c>
      <c r="O28" s="24">
        <f t="shared" si="7"/>
        <v>4</v>
      </c>
      <c r="P28" s="24">
        <f t="shared" si="8"/>
        <v>37</v>
      </c>
      <c r="Q28" s="15" t="s">
        <v>88</v>
      </c>
      <c r="R28" s="24">
        <f>'Pra-Peng'!AB28</f>
        <v>12</v>
      </c>
      <c r="S28" s="24" t="str">
        <f t="shared" si="9"/>
        <v>J</v>
      </c>
      <c r="T28" s="24">
        <f t="shared" si="10"/>
        <v>-2</v>
      </c>
      <c r="U28" s="24">
        <f t="shared" si="11"/>
        <v>15</v>
      </c>
      <c r="V28" s="15"/>
      <c r="W28" s="24" t="str">
        <f t="shared" si="12"/>
        <v>INFJ</v>
      </c>
      <c r="X28" s="22" t="str">
        <f t="shared" si="13"/>
        <v>16,15,17,12</v>
      </c>
    </row>
    <row r="29" spans="1:24" x14ac:dyDescent="0.25">
      <c r="A29" s="15">
        <v>27</v>
      </c>
      <c r="B29" s="16" t="s">
        <v>51</v>
      </c>
      <c r="C29" s="24">
        <f>'Pra-Peng'!G28</f>
        <v>14</v>
      </c>
      <c r="D29" s="24" t="str">
        <f t="shared" si="0"/>
        <v>I</v>
      </c>
      <c r="E29" s="24">
        <f t="shared" si="5"/>
        <v>3</v>
      </c>
      <c r="F29" s="24">
        <f t="shared" si="1"/>
        <v>17</v>
      </c>
      <c r="G29" s="15"/>
      <c r="H29" s="24">
        <f>'Pra-Peng'!N29</f>
        <v>14</v>
      </c>
      <c r="I29" s="24" t="str">
        <f t="shared" si="2"/>
        <v>N</v>
      </c>
      <c r="J29" s="24">
        <f t="shared" si="3"/>
        <v>2</v>
      </c>
      <c r="K29" s="24">
        <f t="shared" si="4"/>
        <v>19</v>
      </c>
      <c r="L29" s="15" t="s">
        <v>85</v>
      </c>
      <c r="M29" s="24">
        <f>'Pra-Peng'!U29</f>
        <v>16</v>
      </c>
      <c r="N29" s="24" t="str">
        <f t="shared" si="6"/>
        <v>F</v>
      </c>
      <c r="O29" s="24">
        <f t="shared" si="7"/>
        <v>3</v>
      </c>
      <c r="P29" s="24">
        <f t="shared" si="8"/>
        <v>30</v>
      </c>
      <c r="Q29" s="15"/>
      <c r="R29" s="24">
        <f>'Pra-Peng'!AB29</f>
        <v>10</v>
      </c>
      <c r="S29" s="24" t="str">
        <f t="shared" si="9"/>
        <v>J</v>
      </c>
      <c r="T29" s="24">
        <f t="shared" si="10"/>
        <v>-4</v>
      </c>
      <c r="U29" s="24">
        <f t="shared" si="11"/>
        <v>2</v>
      </c>
      <c r="V29" s="15"/>
      <c r="W29" s="24" t="str">
        <f t="shared" si="12"/>
        <v>INFJ</v>
      </c>
      <c r="X29" s="22" t="str">
        <f t="shared" si="13"/>
        <v>14,14,16,10</v>
      </c>
    </row>
    <row r="30" spans="1:24" x14ac:dyDescent="0.25">
      <c r="A30" s="15">
        <v>28</v>
      </c>
      <c r="B30" s="16" t="s">
        <v>52</v>
      </c>
      <c r="C30" s="24">
        <f>'Pra-Peng'!G29</f>
        <v>16</v>
      </c>
      <c r="D30" s="24" t="str">
        <f t="shared" si="0"/>
        <v>I</v>
      </c>
      <c r="E30" s="24">
        <f t="shared" si="5"/>
        <v>5</v>
      </c>
      <c r="F30" s="24">
        <f t="shared" si="1"/>
        <v>36</v>
      </c>
      <c r="G30" s="15"/>
      <c r="H30" s="24">
        <f>'Pra-Peng'!N30</f>
        <v>17</v>
      </c>
      <c r="I30" s="24" t="str">
        <f t="shared" si="2"/>
        <v>N</v>
      </c>
      <c r="J30" s="24">
        <f t="shared" si="3"/>
        <v>5</v>
      </c>
      <c r="K30" s="24">
        <f t="shared" si="4"/>
        <v>44</v>
      </c>
      <c r="L30" s="15"/>
      <c r="M30" s="24">
        <f>'Pra-Peng'!U30</f>
        <v>15</v>
      </c>
      <c r="N30" s="24" t="str">
        <f t="shared" si="6"/>
        <v>F</v>
      </c>
      <c r="O30" s="24">
        <f t="shared" si="7"/>
        <v>2</v>
      </c>
      <c r="P30" s="24">
        <f t="shared" si="8"/>
        <v>22</v>
      </c>
      <c r="Q30" s="15" t="s">
        <v>88</v>
      </c>
      <c r="R30" s="24">
        <f>'Pra-Peng'!AB30</f>
        <v>14</v>
      </c>
      <c r="S30" s="24" t="str">
        <f t="shared" si="9"/>
        <v>P</v>
      </c>
      <c r="T30" s="24">
        <f t="shared" si="10"/>
        <v>0</v>
      </c>
      <c r="U30" s="24">
        <f t="shared" si="11"/>
        <v>37</v>
      </c>
      <c r="V30" s="15" t="s">
        <v>92</v>
      </c>
      <c r="W30" s="24" t="str">
        <f t="shared" si="12"/>
        <v>INFP</v>
      </c>
      <c r="X30" s="22" t="str">
        <f t="shared" si="13"/>
        <v>16,17,15,14</v>
      </c>
    </row>
    <row r="31" spans="1:24" x14ac:dyDescent="0.25">
      <c r="A31" s="15">
        <v>29</v>
      </c>
      <c r="B31" s="16" t="s">
        <v>53</v>
      </c>
      <c r="C31" s="24">
        <f>'Pra-Peng'!G30</f>
        <v>14</v>
      </c>
      <c r="D31" s="24" t="str">
        <f t="shared" si="0"/>
        <v>I</v>
      </c>
      <c r="E31" s="24">
        <f t="shared" si="5"/>
        <v>3</v>
      </c>
      <c r="F31" s="24">
        <f t="shared" si="1"/>
        <v>17</v>
      </c>
      <c r="G31" s="15" t="s">
        <v>79</v>
      </c>
      <c r="H31" s="24">
        <f>'Pra-Peng'!N31</f>
        <v>13</v>
      </c>
      <c r="I31" s="24" t="str">
        <f t="shared" si="2"/>
        <v>N</v>
      </c>
      <c r="J31" s="24">
        <f t="shared" si="3"/>
        <v>1</v>
      </c>
      <c r="K31" s="24">
        <f t="shared" si="4"/>
        <v>9</v>
      </c>
      <c r="L31" s="15"/>
      <c r="M31" s="24">
        <f>'Pra-Peng'!U31</f>
        <v>15</v>
      </c>
      <c r="N31" s="24" t="str">
        <f t="shared" si="6"/>
        <v>F</v>
      </c>
      <c r="O31" s="24">
        <f t="shared" si="7"/>
        <v>2</v>
      </c>
      <c r="P31" s="24">
        <f t="shared" si="8"/>
        <v>22</v>
      </c>
      <c r="Q31" s="15"/>
      <c r="R31" s="24">
        <f>'Pra-Peng'!AB31</f>
        <v>14</v>
      </c>
      <c r="S31" s="24" t="str">
        <f t="shared" si="9"/>
        <v>P</v>
      </c>
      <c r="T31" s="24">
        <f t="shared" si="10"/>
        <v>0</v>
      </c>
      <c r="U31" s="24">
        <f t="shared" si="11"/>
        <v>37</v>
      </c>
      <c r="V31" s="15" t="s">
        <v>92</v>
      </c>
      <c r="W31" s="24" t="str">
        <f t="shared" si="12"/>
        <v>INFP</v>
      </c>
      <c r="X31" s="22" t="str">
        <f t="shared" si="13"/>
        <v>14,13,15,14</v>
      </c>
    </row>
    <row r="32" spans="1:24" x14ac:dyDescent="0.25">
      <c r="A32" s="15">
        <v>30</v>
      </c>
      <c r="B32" s="16" t="s">
        <v>54</v>
      </c>
      <c r="C32" s="24">
        <f>'Pra-Peng'!G31</f>
        <v>15</v>
      </c>
      <c r="D32" s="24" t="str">
        <f t="shared" si="0"/>
        <v>I</v>
      </c>
      <c r="E32" s="24">
        <f t="shared" si="5"/>
        <v>4</v>
      </c>
      <c r="F32" s="24">
        <f t="shared" si="1"/>
        <v>27</v>
      </c>
      <c r="G32" s="15"/>
      <c r="H32" s="24">
        <f>'Pra-Peng'!N32</f>
        <v>16</v>
      </c>
      <c r="I32" s="24" t="str">
        <f t="shared" si="2"/>
        <v>N</v>
      </c>
      <c r="J32" s="24">
        <f t="shared" si="3"/>
        <v>4</v>
      </c>
      <c r="K32" s="24">
        <f t="shared" si="4"/>
        <v>37</v>
      </c>
      <c r="L32" s="15"/>
      <c r="M32" s="24">
        <f>'Pra-Peng'!U32</f>
        <v>15</v>
      </c>
      <c r="N32" s="24" t="str">
        <f t="shared" si="6"/>
        <v>F</v>
      </c>
      <c r="O32" s="24">
        <f t="shared" si="7"/>
        <v>2</v>
      </c>
      <c r="P32" s="24">
        <f t="shared" si="8"/>
        <v>22</v>
      </c>
      <c r="Q32" s="15"/>
      <c r="R32" s="24">
        <f>'Pra-Peng'!AB32</f>
        <v>11</v>
      </c>
      <c r="S32" s="24" t="str">
        <f t="shared" si="9"/>
        <v>J</v>
      </c>
      <c r="T32" s="24">
        <f t="shared" si="10"/>
        <v>-3</v>
      </c>
      <c r="U32" s="24">
        <f t="shared" si="11"/>
        <v>9</v>
      </c>
      <c r="V32" s="15"/>
      <c r="W32" s="24" t="str">
        <f t="shared" si="12"/>
        <v>INFJ</v>
      </c>
      <c r="X32" s="22" t="str">
        <f t="shared" si="13"/>
        <v>15,16,15,11</v>
      </c>
    </row>
    <row r="33" spans="1:24" x14ac:dyDescent="0.25">
      <c r="A33" s="15">
        <v>31</v>
      </c>
      <c r="B33" s="16" t="s">
        <v>55</v>
      </c>
      <c r="C33" s="24">
        <f>'Pra-Peng'!G32</f>
        <v>14</v>
      </c>
      <c r="D33" s="24" t="str">
        <f t="shared" si="0"/>
        <v>I</v>
      </c>
      <c r="E33" s="24">
        <f t="shared" si="5"/>
        <v>3</v>
      </c>
      <c r="F33" s="24">
        <f t="shared" si="1"/>
        <v>17</v>
      </c>
      <c r="G33" s="15"/>
      <c r="H33" s="24">
        <f>'Pra-Peng'!N33</f>
        <v>16</v>
      </c>
      <c r="I33" s="24" t="str">
        <f t="shared" si="2"/>
        <v>N</v>
      </c>
      <c r="J33" s="24">
        <f t="shared" si="3"/>
        <v>4</v>
      </c>
      <c r="K33" s="24">
        <f t="shared" si="4"/>
        <v>37</v>
      </c>
      <c r="L33" s="15" t="s">
        <v>85</v>
      </c>
      <c r="M33" s="24">
        <f>'Pra-Peng'!U33</f>
        <v>17</v>
      </c>
      <c r="N33" s="24" t="str">
        <f t="shared" si="6"/>
        <v>F</v>
      </c>
      <c r="O33" s="24">
        <f t="shared" si="7"/>
        <v>4</v>
      </c>
      <c r="P33" s="24">
        <f t="shared" si="8"/>
        <v>37</v>
      </c>
      <c r="Q33" s="15"/>
      <c r="R33" s="24">
        <f>'Pra-Peng'!AB33</f>
        <v>13</v>
      </c>
      <c r="S33" s="24" t="str">
        <f t="shared" si="9"/>
        <v>P</v>
      </c>
      <c r="T33" s="24">
        <f t="shared" si="10"/>
        <v>-1</v>
      </c>
      <c r="U33" s="24">
        <f t="shared" si="11"/>
        <v>23</v>
      </c>
      <c r="V33" s="15"/>
      <c r="W33" s="24" t="str">
        <f t="shared" si="12"/>
        <v>INFP</v>
      </c>
      <c r="X33" s="22" t="str">
        <f t="shared" si="13"/>
        <v>14,16,17,13</v>
      </c>
    </row>
    <row r="34" spans="1:24" x14ac:dyDescent="0.25">
      <c r="A34" s="15">
        <v>32</v>
      </c>
      <c r="B34" s="16" t="s">
        <v>56</v>
      </c>
      <c r="C34" s="24">
        <f>'Pra-Peng'!G33</f>
        <v>16</v>
      </c>
      <c r="D34" s="24" t="str">
        <f t="shared" si="0"/>
        <v>I</v>
      </c>
      <c r="E34" s="24">
        <f t="shared" si="5"/>
        <v>5</v>
      </c>
      <c r="F34" s="24">
        <f t="shared" si="1"/>
        <v>36</v>
      </c>
      <c r="G34" s="15"/>
      <c r="H34" s="24">
        <f>'Pra-Peng'!N34</f>
        <v>12</v>
      </c>
      <c r="I34" s="24" t="str">
        <f t="shared" si="2"/>
        <v>S</v>
      </c>
      <c r="J34" s="24">
        <f t="shared" si="3"/>
        <v>0</v>
      </c>
      <c r="K34" s="24">
        <f t="shared" si="4"/>
        <v>6</v>
      </c>
      <c r="L34" s="15" t="s">
        <v>85</v>
      </c>
      <c r="M34" s="24">
        <f>'Pra-Peng'!U34</f>
        <v>14</v>
      </c>
      <c r="N34" s="24" t="str">
        <f t="shared" si="6"/>
        <v>F</v>
      </c>
      <c r="O34" s="24">
        <f t="shared" si="7"/>
        <v>1</v>
      </c>
      <c r="P34" s="24">
        <f t="shared" si="8"/>
        <v>13</v>
      </c>
      <c r="Q34" s="15"/>
      <c r="R34" s="24">
        <f>'Pra-Peng'!AB34</f>
        <v>13</v>
      </c>
      <c r="S34" s="24" t="str">
        <f t="shared" si="9"/>
        <v>P</v>
      </c>
      <c r="T34" s="24">
        <f t="shared" si="10"/>
        <v>-1</v>
      </c>
      <c r="U34" s="24">
        <f t="shared" si="11"/>
        <v>23</v>
      </c>
      <c r="V34" s="15"/>
      <c r="W34" s="24" t="str">
        <f t="shared" si="12"/>
        <v>ISFP</v>
      </c>
      <c r="X34" s="22" t="str">
        <f t="shared" si="13"/>
        <v>16,12,14,13</v>
      </c>
    </row>
    <row r="35" spans="1:24" x14ac:dyDescent="0.25">
      <c r="A35" s="15">
        <v>33</v>
      </c>
      <c r="B35" s="16" t="s">
        <v>57</v>
      </c>
      <c r="C35" s="24">
        <f>'Pra-Peng'!G34</f>
        <v>15</v>
      </c>
      <c r="D35" s="24" t="str">
        <f t="shared" ref="D35:D53" si="14">IF(C35&lt;12.5,"E","I")</f>
        <v>I</v>
      </c>
      <c r="E35" s="24">
        <f t="shared" ref="E35:E52" si="15">C35-$C$53</f>
        <v>4</v>
      </c>
      <c r="F35" s="24">
        <f t="shared" ref="F35:F52" si="16">RANK(E35,$E$3:$E$52,1)</f>
        <v>27</v>
      </c>
      <c r="G35" s="15"/>
      <c r="H35" s="24">
        <f>'Pra-Peng'!N35</f>
        <v>11</v>
      </c>
      <c r="I35" s="24" t="str">
        <f t="shared" ref="I35:I52" si="17">IF(H35&lt;12.5,"S","N")</f>
        <v>S</v>
      </c>
      <c r="J35" s="24">
        <f t="shared" ref="J35:J52" si="18">H35-$H$53</f>
        <v>-1</v>
      </c>
      <c r="K35" s="24">
        <f t="shared" ref="K35:K52" si="19">RANK(J35,$J$3:$J$52,1)</f>
        <v>3</v>
      </c>
      <c r="L35" s="15"/>
      <c r="M35" s="24">
        <f>'Pra-Peng'!U35</f>
        <v>14</v>
      </c>
      <c r="N35" s="24" t="str">
        <f t="shared" si="6"/>
        <v>F</v>
      </c>
      <c r="O35" s="24">
        <f t="shared" si="7"/>
        <v>1</v>
      </c>
      <c r="P35" s="24">
        <f t="shared" si="8"/>
        <v>13</v>
      </c>
      <c r="Q35" s="15"/>
      <c r="R35" s="24">
        <f>'Pra-Peng'!AB35</f>
        <v>14</v>
      </c>
      <c r="S35" s="24" t="str">
        <f t="shared" si="9"/>
        <v>P</v>
      </c>
      <c r="T35" s="24">
        <f t="shared" si="10"/>
        <v>0</v>
      </c>
      <c r="U35" s="24">
        <f t="shared" si="11"/>
        <v>37</v>
      </c>
      <c r="V35" s="15"/>
      <c r="W35" s="24" t="str">
        <f t="shared" si="12"/>
        <v>ISFP</v>
      </c>
      <c r="X35" s="22" t="str">
        <f t="shared" si="13"/>
        <v>15,11,14,14</v>
      </c>
    </row>
    <row r="36" spans="1:24" x14ac:dyDescent="0.25">
      <c r="A36" s="15">
        <v>34</v>
      </c>
      <c r="B36" s="16" t="s">
        <v>58</v>
      </c>
      <c r="C36" s="24">
        <f>'Pra-Peng'!G35</f>
        <v>15</v>
      </c>
      <c r="D36" s="24" t="str">
        <f t="shared" si="14"/>
        <v>I</v>
      </c>
      <c r="E36" s="24">
        <f t="shared" si="15"/>
        <v>4</v>
      </c>
      <c r="F36" s="24">
        <f t="shared" si="16"/>
        <v>27</v>
      </c>
      <c r="G36" s="15"/>
      <c r="H36" s="24">
        <f>'Pra-Peng'!N36</f>
        <v>18</v>
      </c>
      <c r="I36" s="24" t="str">
        <f t="shared" si="17"/>
        <v>N</v>
      </c>
      <c r="J36" s="24">
        <f t="shared" si="18"/>
        <v>6</v>
      </c>
      <c r="K36" s="24">
        <f t="shared" si="19"/>
        <v>46</v>
      </c>
      <c r="L36" s="15"/>
      <c r="M36" s="24">
        <f>'Pra-Peng'!U36</f>
        <v>16</v>
      </c>
      <c r="N36" s="24" t="str">
        <f t="shared" si="6"/>
        <v>F</v>
      </c>
      <c r="O36" s="24">
        <f t="shared" si="7"/>
        <v>3</v>
      </c>
      <c r="P36" s="24">
        <f t="shared" si="8"/>
        <v>30</v>
      </c>
      <c r="Q36" s="15"/>
      <c r="R36" s="24">
        <f>'Pra-Peng'!AB36</f>
        <v>15</v>
      </c>
      <c r="S36" s="24" t="str">
        <f t="shared" si="9"/>
        <v>P</v>
      </c>
      <c r="T36" s="24">
        <f t="shared" si="10"/>
        <v>1</v>
      </c>
      <c r="U36" s="24">
        <f t="shared" si="11"/>
        <v>45</v>
      </c>
      <c r="V36" s="15"/>
      <c r="W36" s="24" t="str">
        <f t="shared" si="12"/>
        <v>INFP</v>
      </c>
      <c r="X36" s="22" t="str">
        <f t="shared" si="13"/>
        <v>15,18,16,15</v>
      </c>
    </row>
    <row r="37" spans="1:24" x14ac:dyDescent="0.25">
      <c r="A37" s="15">
        <v>35</v>
      </c>
      <c r="B37" s="16" t="s">
        <v>59</v>
      </c>
      <c r="C37" s="24">
        <f>'Pra-Peng'!G36</f>
        <v>18</v>
      </c>
      <c r="D37" s="24" t="str">
        <f t="shared" si="14"/>
        <v>I</v>
      </c>
      <c r="E37" s="24">
        <f t="shared" si="15"/>
        <v>7</v>
      </c>
      <c r="F37" s="24">
        <f t="shared" si="16"/>
        <v>46</v>
      </c>
      <c r="G37" s="15"/>
      <c r="H37" s="24">
        <f>'Pra-Peng'!N37</f>
        <v>18</v>
      </c>
      <c r="I37" s="24" t="str">
        <f t="shared" si="17"/>
        <v>N</v>
      </c>
      <c r="J37" s="24">
        <f t="shared" si="18"/>
        <v>6</v>
      </c>
      <c r="K37" s="24">
        <f t="shared" si="19"/>
        <v>46</v>
      </c>
      <c r="L37" s="15"/>
      <c r="M37" s="24">
        <f>'Pra-Peng'!U37</f>
        <v>17</v>
      </c>
      <c r="N37" s="24" t="str">
        <f t="shared" si="6"/>
        <v>F</v>
      </c>
      <c r="O37" s="24">
        <f t="shared" si="7"/>
        <v>4</v>
      </c>
      <c r="P37" s="24">
        <f t="shared" si="8"/>
        <v>37</v>
      </c>
      <c r="Q37" s="15"/>
      <c r="R37" s="24">
        <f>'Pra-Peng'!AB37</f>
        <v>13</v>
      </c>
      <c r="S37" s="24" t="str">
        <f t="shared" si="9"/>
        <v>P</v>
      </c>
      <c r="T37" s="24">
        <f t="shared" si="10"/>
        <v>-1</v>
      </c>
      <c r="U37" s="24">
        <f t="shared" si="11"/>
        <v>23</v>
      </c>
      <c r="V37" s="15"/>
      <c r="W37" s="24" t="str">
        <f t="shared" si="12"/>
        <v>INFP</v>
      </c>
      <c r="X37" s="22" t="str">
        <f t="shared" si="13"/>
        <v>18,18,17,13</v>
      </c>
    </row>
    <row r="38" spans="1:24" x14ac:dyDescent="0.25">
      <c r="A38" s="15">
        <v>36</v>
      </c>
      <c r="B38" s="16" t="s">
        <v>60</v>
      </c>
      <c r="C38" s="24">
        <f>'Pra-Peng'!G37</f>
        <v>15</v>
      </c>
      <c r="D38" s="24" t="str">
        <f t="shared" si="14"/>
        <v>I</v>
      </c>
      <c r="E38" s="24">
        <f t="shared" si="15"/>
        <v>4</v>
      </c>
      <c r="F38" s="24">
        <f t="shared" si="16"/>
        <v>27</v>
      </c>
      <c r="G38" s="15"/>
      <c r="H38" s="24">
        <f>'Pra-Peng'!N38</f>
        <v>13</v>
      </c>
      <c r="I38" s="24" t="str">
        <f t="shared" si="17"/>
        <v>N</v>
      </c>
      <c r="J38" s="24">
        <f t="shared" si="18"/>
        <v>1</v>
      </c>
      <c r="K38" s="24">
        <f t="shared" si="19"/>
        <v>9</v>
      </c>
      <c r="L38" s="15"/>
      <c r="M38" s="24">
        <f>'Pra-Peng'!U38</f>
        <v>14</v>
      </c>
      <c r="N38" s="24" t="str">
        <f t="shared" si="6"/>
        <v>F</v>
      </c>
      <c r="O38" s="24">
        <f t="shared" si="7"/>
        <v>1</v>
      </c>
      <c r="P38" s="24">
        <f t="shared" si="8"/>
        <v>13</v>
      </c>
      <c r="Q38" s="15"/>
      <c r="R38" s="24">
        <f>'Pra-Peng'!AB38</f>
        <v>12</v>
      </c>
      <c r="S38" s="24" t="str">
        <f t="shared" si="9"/>
        <v>J</v>
      </c>
      <c r="T38" s="24">
        <f t="shared" si="10"/>
        <v>-2</v>
      </c>
      <c r="U38" s="24">
        <f t="shared" si="11"/>
        <v>15</v>
      </c>
      <c r="V38" s="15" t="s">
        <v>92</v>
      </c>
      <c r="W38" s="24" t="str">
        <f t="shared" si="12"/>
        <v>INFJ</v>
      </c>
      <c r="X38" s="22" t="str">
        <f t="shared" si="13"/>
        <v>15,13,14,12</v>
      </c>
    </row>
    <row r="39" spans="1:24" x14ac:dyDescent="0.25">
      <c r="A39" s="15">
        <v>37</v>
      </c>
      <c r="B39" s="16" t="s">
        <v>61</v>
      </c>
      <c r="C39" s="24">
        <f>'Pra-Peng'!G38</f>
        <v>14</v>
      </c>
      <c r="D39" s="24" t="str">
        <f t="shared" si="14"/>
        <v>I</v>
      </c>
      <c r="E39" s="24">
        <f t="shared" si="15"/>
        <v>3</v>
      </c>
      <c r="F39" s="24">
        <f t="shared" si="16"/>
        <v>17</v>
      </c>
      <c r="G39" s="15"/>
      <c r="H39" s="24">
        <f>'Pra-Peng'!N39</f>
        <v>14</v>
      </c>
      <c r="I39" s="24" t="str">
        <f t="shared" si="17"/>
        <v>N</v>
      </c>
      <c r="J39" s="24">
        <f t="shared" si="18"/>
        <v>2</v>
      </c>
      <c r="K39" s="24">
        <f t="shared" si="19"/>
        <v>19</v>
      </c>
      <c r="L39" s="15"/>
      <c r="M39" s="24">
        <f>'Pra-Peng'!U39</f>
        <v>13</v>
      </c>
      <c r="N39" s="24" t="str">
        <f t="shared" si="6"/>
        <v>F</v>
      </c>
      <c r="O39" s="24">
        <f t="shared" si="7"/>
        <v>0</v>
      </c>
      <c r="P39" s="24">
        <f t="shared" si="8"/>
        <v>8</v>
      </c>
      <c r="Q39" s="15"/>
      <c r="R39" s="24">
        <f>'Pra-Peng'!AB39</f>
        <v>10</v>
      </c>
      <c r="S39" s="24" t="str">
        <f t="shared" si="9"/>
        <v>J</v>
      </c>
      <c r="T39" s="24">
        <f t="shared" si="10"/>
        <v>-4</v>
      </c>
      <c r="U39" s="24">
        <f t="shared" si="11"/>
        <v>2</v>
      </c>
      <c r="V39" s="15" t="s">
        <v>92</v>
      </c>
      <c r="W39" s="24" t="str">
        <f t="shared" si="12"/>
        <v>INFJ</v>
      </c>
      <c r="X39" s="22" t="str">
        <f t="shared" si="13"/>
        <v>14,14,13,10</v>
      </c>
    </row>
    <row r="40" spans="1:24" x14ac:dyDescent="0.25">
      <c r="A40" s="15">
        <v>38</v>
      </c>
      <c r="B40" s="16" t="s">
        <v>62</v>
      </c>
      <c r="C40" s="24">
        <f>'Pra-Peng'!G39</f>
        <v>15</v>
      </c>
      <c r="D40" s="24" t="str">
        <f t="shared" si="14"/>
        <v>I</v>
      </c>
      <c r="E40" s="24">
        <f t="shared" si="15"/>
        <v>4</v>
      </c>
      <c r="F40" s="24">
        <f t="shared" si="16"/>
        <v>27</v>
      </c>
      <c r="G40" s="15"/>
      <c r="H40" s="24">
        <f>'Pra-Peng'!N40</f>
        <v>19</v>
      </c>
      <c r="I40" s="24" t="str">
        <f t="shared" si="17"/>
        <v>N</v>
      </c>
      <c r="J40" s="24">
        <f t="shared" si="18"/>
        <v>7</v>
      </c>
      <c r="K40" s="24">
        <f t="shared" si="19"/>
        <v>49</v>
      </c>
      <c r="L40" s="15"/>
      <c r="M40" s="24">
        <f>'Pra-Peng'!U40</f>
        <v>18</v>
      </c>
      <c r="N40" s="24" t="str">
        <f t="shared" si="6"/>
        <v>F</v>
      </c>
      <c r="O40" s="24">
        <f t="shared" si="7"/>
        <v>5</v>
      </c>
      <c r="P40" s="24">
        <f t="shared" si="8"/>
        <v>43</v>
      </c>
      <c r="Q40" s="15"/>
      <c r="R40" s="24">
        <f>'Pra-Peng'!AB40</f>
        <v>15</v>
      </c>
      <c r="S40" s="24" t="str">
        <f t="shared" si="9"/>
        <v>P</v>
      </c>
      <c r="T40" s="24">
        <f t="shared" si="10"/>
        <v>1</v>
      </c>
      <c r="U40" s="24">
        <f t="shared" si="11"/>
        <v>45</v>
      </c>
      <c r="V40" s="15"/>
      <c r="W40" s="24" t="str">
        <f t="shared" si="12"/>
        <v>INFP</v>
      </c>
      <c r="X40" s="22" t="str">
        <f t="shared" si="13"/>
        <v>15,19,18,15</v>
      </c>
    </row>
    <row r="41" spans="1:24" x14ac:dyDescent="0.25">
      <c r="A41" s="15">
        <v>39</v>
      </c>
      <c r="B41" s="16" t="s">
        <v>63</v>
      </c>
      <c r="C41" s="24">
        <f>'Pra-Peng'!G40</f>
        <v>13</v>
      </c>
      <c r="D41" s="24" t="str">
        <f t="shared" si="14"/>
        <v>I</v>
      </c>
      <c r="E41" s="24">
        <f t="shared" si="15"/>
        <v>2</v>
      </c>
      <c r="F41" s="24">
        <f t="shared" si="16"/>
        <v>11</v>
      </c>
      <c r="G41" s="15"/>
      <c r="H41" s="24">
        <f>'Pra-Peng'!N41</f>
        <v>14</v>
      </c>
      <c r="I41" s="24" t="str">
        <f t="shared" si="17"/>
        <v>N</v>
      </c>
      <c r="J41" s="24">
        <f t="shared" si="18"/>
        <v>2</v>
      </c>
      <c r="K41" s="24">
        <f t="shared" si="19"/>
        <v>19</v>
      </c>
      <c r="L41" s="15" t="s">
        <v>85</v>
      </c>
      <c r="M41" s="24">
        <f>'Pra-Peng'!U41</f>
        <v>17</v>
      </c>
      <c r="N41" s="24" t="str">
        <f t="shared" si="6"/>
        <v>F</v>
      </c>
      <c r="O41" s="24">
        <f t="shared" si="7"/>
        <v>4</v>
      </c>
      <c r="P41" s="24">
        <f t="shared" si="8"/>
        <v>37</v>
      </c>
      <c r="Q41" s="15" t="s">
        <v>88</v>
      </c>
      <c r="R41" s="24">
        <f>'Pra-Peng'!AB41</f>
        <v>16</v>
      </c>
      <c r="S41" s="24" t="str">
        <f t="shared" si="9"/>
        <v>P</v>
      </c>
      <c r="T41" s="24">
        <f t="shared" si="10"/>
        <v>2</v>
      </c>
      <c r="U41" s="24">
        <f t="shared" si="11"/>
        <v>48</v>
      </c>
      <c r="V41" s="15" t="s">
        <v>92</v>
      </c>
      <c r="W41" s="24" t="str">
        <f t="shared" si="12"/>
        <v>INFP</v>
      </c>
      <c r="X41" s="22" t="str">
        <f t="shared" si="13"/>
        <v>13,14,17,16</v>
      </c>
    </row>
    <row r="42" spans="1:24" x14ac:dyDescent="0.25">
      <c r="A42" s="15">
        <v>40</v>
      </c>
      <c r="B42" s="16" t="s">
        <v>64</v>
      </c>
      <c r="C42" s="24">
        <f>'Pra-Peng'!G41</f>
        <v>17</v>
      </c>
      <c r="D42" s="24" t="str">
        <f t="shared" si="14"/>
        <v>I</v>
      </c>
      <c r="E42" s="24">
        <f t="shared" si="15"/>
        <v>6</v>
      </c>
      <c r="F42" s="24">
        <f t="shared" si="16"/>
        <v>45</v>
      </c>
      <c r="G42" s="15"/>
      <c r="H42" s="24">
        <f>'Pra-Peng'!N42</f>
        <v>15</v>
      </c>
      <c r="I42" s="24" t="str">
        <f t="shared" si="17"/>
        <v>N</v>
      </c>
      <c r="J42" s="24">
        <f t="shared" si="18"/>
        <v>3</v>
      </c>
      <c r="K42" s="24">
        <f t="shared" si="19"/>
        <v>28</v>
      </c>
      <c r="L42" s="15"/>
      <c r="M42" s="24">
        <f>'Pra-Peng'!U42</f>
        <v>17</v>
      </c>
      <c r="N42" s="24" t="str">
        <f t="shared" si="6"/>
        <v>F</v>
      </c>
      <c r="O42" s="24">
        <f t="shared" si="7"/>
        <v>4</v>
      </c>
      <c r="P42" s="24">
        <f t="shared" si="8"/>
        <v>37</v>
      </c>
      <c r="Q42" s="15" t="s">
        <v>88</v>
      </c>
      <c r="R42" s="24">
        <f>'Pra-Peng'!AB42</f>
        <v>14</v>
      </c>
      <c r="S42" s="24" t="str">
        <f t="shared" si="9"/>
        <v>P</v>
      </c>
      <c r="T42" s="24">
        <f t="shared" si="10"/>
        <v>0</v>
      </c>
      <c r="U42" s="24">
        <f t="shared" si="11"/>
        <v>37</v>
      </c>
      <c r="V42" s="15"/>
      <c r="W42" s="24" t="str">
        <f t="shared" si="12"/>
        <v>INFP</v>
      </c>
      <c r="X42" s="22" t="str">
        <f t="shared" si="13"/>
        <v>17,15,17,14</v>
      </c>
    </row>
    <row r="43" spans="1:24" x14ac:dyDescent="0.25">
      <c r="A43" s="15">
        <v>41</v>
      </c>
      <c r="B43" s="16" t="s">
        <v>65</v>
      </c>
      <c r="C43" s="24">
        <f>'Pra-Peng'!G42</f>
        <v>18</v>
      </c>
      <c r="D43" s="24" t="str">
        <f t="shared" si="14"/>
        <v>I</v>
      </c>
      <c r="E43" s="24">
        <f t="shared" si="15"/>
        <v>7</v>
      </c>
      <c r="F43" s="24">
        <f t="shared" si="16"/>
        <v>46</v>
      </c>
      <c r="G43" s="15"/>
      <c r="H43" s="24">
        <f>'Pra-Peng'!N43</f>
        <v>14</v>
      </c>
      <c r="I43" s="24" t="str">
        <f t="shared" si="17"/>
        <v>N</v>
      </c>
      <c r="J43" s="24">
        <f t="shared" si="18"/>
        <v>2</v>
      </c>
      <c r="K43" s="24">
        <f t="shared" si="19"/>
        <v>19</v>
      </c>
      <c r="L43" s="15"/>
      <c r="M43" s="24">
        <f>'Pra-Peng'!U43</f>
        <v>11</v>
      </c>
      <c r="N43" s="24" t="str">
        <f t="shared" si="6"/>
        <v>T</v>
      </c>
      <c r="O43" s="24">
        <f t="shared" si="7"/>
        <v>-2</v>
      </c>
      <c r="P43" s="24">
        <f t="shared" si="8"/>
        <v>3</v>
      </c>
      <c r="Q43" s="15"/>
      <c r="R43" s="24">
        <f>'Pra-Peng'!AB43</f>
        <v>12</v>
      </c>
      <c r="S43" s="24" t="str">
        <f t="shared" si="9"/>
        <v>J</v>
      </c>
      <c r="T43" s="24">
        <f t="shared" si="10"/>
        <v>-2</v>
      </c>
      <c r="U43" s="24">
        <f t="shared" si="11"/>
        <v>15</v>
      </c>
      <c r="V43" s="15"/>
      <c r="W43" s="24" t="str">
        <f t="shared" si="12"/>
        <v>INTJ</v>
      </c>
      <c r="X43" s="22" t="str">
        <f t="shared" si="13"/>
        <v>18,14,11,12</v>
      </c>
    </row>
    <row r="44" spans="1:24" x14ac:dyDescent="0.25">
      <c r="A44" s="15">
        <v>42</v>
      </c>
      <c r="B44" s="16" t="s">
        <v>66</v>
      </c>
      <c r="C44" s="24">
        <f>'Pra-Peng'!G43</f>
        <v>16</v>
      </c>
      <c r="D44" s="24" t="str">
        <f t="shared" si="14"/>
        <v>I</v>
      </c>
      <c r="E44" s="24">
        <f t="shared" si="15"/>
        <v>5</v>
      </c>
      <c r="F44" s="24">
        <f t="shared" si="16"/>
        <v>36</v>
      </c>
      <c r="G44" s="15"/>
      <c r="H44" s="24">
        <f>'Pra-Peng'!N44</f>
        <v>16</v>
      </c>
      <c r="I44" s="24" t="str">
        <f t="shared" si="17"/>
        <v>N</v>
      </c>
      <c r="J44" s="24">
        <f t="shared" si="18"/>
        <v>4</v>
      </c>
      <c r="K44" s="24">
        <f t="shared" si="19"/>
        <v>37</v>
      </c>
      <c r="L44" s="15"/>
      <c r="M44" s="24">
        <f>'Pra-Peng'!U44</f>
        <v>17</v>
      </c>
      <c r="N44" s="24" t="str">
        <f t="shared" si="6"/>
        <v>F</v>
      </c>
      <c r="O44" s="24">
        <f t="shared" si="7"/>
        <v>4</v>
      </c>
      <c r="P44" s="24">
        <f t="shared" si="8"/>
        <v>37</v>
      </c>
      <c r="Q44" s="15"/>
      <c r="R44" s="24">
        <f>'Pra-Peng'!AB44</f>
        <v>13</v>
      </c>
      <c r="S44" s="24" t="str">
        <f t="shared" si="9"/>
        <v>P</v>
      </c>
      <c r="T44" s="24">
        <f t="shared" si="10"/>
        <v>-1</v>
      </c>
      <c r="U44" s="24">
        <f t="shared" si="11"/>
        <v>23</v>
      </c>
      <c r="V44" s="15"/>
      <c r="W44" s="24" t="str">
        <f t="shared" si="12"/>
        <v>INFP</v>
      </c>
      <c r="X44" s="22" t="str">
        <f t="shared" si="13"/>
        <v>16,16,17,13</v>
      </c>
    </row>
    <row r="45" spans="1:24" x14ac:dyDescent="0.25">
      <c r="A45" s="15">
        <v>43</v>
      </c>
      <c r="B45" s="16" t="s">
        <v>67</v>
      </c>
      <c r="C45" s="24">
        <f>'Pra-Peng'!G44</f>
        <v>16</v>
      </c>
      <c r="D45" s="24" t="str">
        <f t="shared" si="14"/>
        <v>I</v>
      </c>
      <c r="E45" s="24">
        <f t="shared" si="15"/>
        <v>5</v>
      </c>
      <c r="F45" s="24">
        <f t="shared" si="16"/>
        <v>36</v>
      </c>
      <c r="G45" s="15"/>
      <c r="H45" s="24">
        <f>'Pra-Peng'!N45</f>
        <v>12</v>
      </c>
      <c r="I45" s="24" t="str">
        <f t="shared" si="17"/>
        <v>S</v>
      </c>
      <c r="J45" s="24">
        <f t="shared" si="18"/>
        <v>0</v>
      </c>
      <c r="K45" s="24">
        <f t="shared" si="19"/>
        <v>6</v>
      </c>
      <c r="L45" s="15"/>
      <c r="M45" s="24">
        <f>'Pra-Peng'!U45</f>
        <v>18</v>
      </c>
      <c r="N45" s="24" t="str">
        <f t="shared" si="6"/>
        <v>F</v>
      </c>
      <c r="O45" s="24">
        <f t="shared" si="7"/>
        <v>5</v>
      </c>
      <c r="P45" s="24">
        <f t="shared" si="8"/>
        <v>43</v>
      </c>
      <c r="Q45" s="15"/>
      <c r="R45" s="24">
        <f>'Pra-Peng'!AB45</f>
        <v>14</v>
      </c>
      <c r="S45" s="24" t="str">
        <f t="shared" si="9"/>
        <v>P</v>
      </c>
      <c r="T45" s="24">
        <f t="shared" si="10"/>
        <v>0</v>
      </c>
      <c r="U45" s="24">
        <f t="shared" si="11"/>
        <v>37</v>
      </c>
      <c r="V45" s="15"/>
      <c r="W45" s="24" t="str">
        <f t="shared" si="12"/>
        <v>ISFP</v>
      </c>
      <c r="X45" s="22" t="str">
        <f t="shared" si="13"/>
        <v>16,12,18,14</v>
      </c>
    </row>
    <row r="46" spans="1:24" x14ac:dyDescent="0.25">
      <c r="A46" s="15">
        <v>44</v>
      </c>
      <c r="B46" s="16" t="s">
        <v>68</v>
      </c>
      <c r="C46" s="24">
        <f>'Pra-Peng'!G45</f>
        <v>14</v>
      </c>
      <c r="D46" s="24" t="str">
        <f t="shared" si="14"/>
        <v>I</v>
      </c>
      <c r="E46" s="24">
        <f t="shared" si="15"/>
        <v>3</v>
      </c>
      <c r="F46" s="24">
        <f t="shared" si="16"/>
        <v>17</v>
      </c>
      <c r="G46" s="15"/>
      <c r="H46" s="24">
        <f>'Pra-Peng'!N46</f>
        <v>15</v>
      </c>
      <c r="I46" s="24" t="str">
        <f t="shared" si="17"/>
        <v>N</v>
      </c>
      <c r="J46" s="24">
        <f t="shared" si="18"/>
        <v>3</v>
      </c>
      <c r="K46" s="24">
        <f t="shared" si="19"/>
        <v>28</v>
      </c>
      <c r="L46" s="15"/>
      <c r="M46" s="24">
        <f>'Pra-Peng'!U46</f>
        <v>13</v>
      </c>
      <c r="N46" s="24" t="str">
        <f t="shared" si="6"/>
        <v>F</v>
      </c>
      <c r="O46" s="24">
        <f t="shared" si="7"/>
        <v>0</v>
      </c>
      <c r="P46" s="24">
        <f t="shared" si="8"/>
        <v>8</v>
      </c>
      <c r="Q46" s="15"/>
      <c r="R46" s="24">
        <f>'Pra-Peng'!AB46</f>
        <v>11</v>
      </c>
      <c r="S46" s="24" t="str">
        <f t="shared" si="9"/>
        <v>J</v>
      </c>
      <c r="T46" s="24">
        <f t="shared" si="10"/>
        <v>-3</v>
      </c>
      <c r="U46" s="24">
        <f t="shared" si="11"/>
        <v>9</v>
      </c>
      <c r="V46" s="15"/>
      <c r="W46" s="24" t="str">
        <f t="shared" si="12"/>
        <v>INFJ</v>
      </c>
      <c r="X46" s="22" t="str">
        <f t="shared" si="13"/>
        <v>14,15,13,11</v>
      </c>
    </row>
    <row r="47" spans="1:24" x14ac:dyDescent="0.25">
      <c r="A47" s="15">
        <v>45</v>
      </c>
      <c r="B47" s="16" t="s">
        <v>69</v>
      </c>
      <c r="C47" s="24">
        <f>'Pra-Peng'!G46</f>
        <v>13</v>
      </c>
      <c r="D47" s="24" t="str">
        <f t="shared" si="14"/>
        <v>I</v>
      </c>
      <c r="E47" s="24">
        <f t="shared" si="15"/>
        <v>2</v>
      </c>
      <c r="F47" s="24">
        <f t="shared" si="16"/>
        <v>11</v>
      </c>
      <c r="G47" s="15"/>
      <c r="H47" s="24">
        <f>'Pra-Peng'!N47</f>
        <v>19</v>
      </c>
      <c r="I47" s="24" t="str">
        <f t="shared" si="17"/>
        <v>N</v>
      </c>
      <c r="J47" s="24">
        <f t="shared" si="18"/>
        <v>7</v>
      </c>
      <c r="K47" s="24">
        <f t="shared" si="19"/>
        <v>49</v>
      </c>
      <c r="L47" s="15"/>
      <c r="M47" s="24">
        <f>'Pra-Peng'!U47</f>
        <v>14</v>
      </c>
      <c r="N47" s="24" t="str">
        <f t="shared" si="6"/>
        <v>F</v>
      </c>
      <c r="O47" s="24">
        <f t="shared" si="7"/>
        <v>1</v>
      </c>
      <c r="P47" s="24">
        <f t="shared" si="8"/>
        <v>13</v>
      </c>
      <c r="Q47" s="15"/>
      <c r="R47" s="24">
        <f>'Pra-Peng'!AB47</f>
        <v>13</v>
      </c>
      <c r="S47" s="24" t="str">
        <f t="shared" si="9"/>
        <v>P</v>
      </c>
      <c r="T47" s="24">
        <f t="shared" si="10"/>
        <v>-1</v>
      </c>
      <c r="U47" s="24">
        <f t="shared" si="11"/>
        <v>23</v>
      </c>
      <c r="V47" s="15"/>
      <c r="W47" s="24" t="str">
        <f t="shared" si="12"/>
        <v>INFP</v>
      </c>
      <c r="X47" s="22" t="str">
        <f t="shared" si="13"/>
        <v>13,19,14,13</v>
      </c>
    </row>
    <row r="48" spans="1:24" x14ac:dyDescent="0.25">
      <c r="A48" s="15">
        <v>46</v>
      </c>
      <c r="B48" s="16" t="s">
        <v>70</v>
      </c>
      <c r="C48" s="24">
        <f>'Pra-Peng'!G47</f>
        <v>13</v>
      </c>
      <c r="D48" s="24" t="str">
        <f t="shared" si="14"/>
        <v>I</v>
      </c>
      <c r="E48" s="24">
        <f t="shared" si="15"/>
        <v>2</v>
      </c>
      <c r="F48" s="24">
        <f t="shared" si="16"/>
        <v>11</v>
      </c>
      <c r="G48" s="15"/>
      <c r="H48" s="24">
        <f>'Pra-Peng'!N48</f>
        <v>15</v>
      </c>
      <c r="I48" s="24" t="str">
        <f t="shared" si="17"/>
        <v>N</v>
      </c>
      <c r="J48" s="24">
        <f t="shared" si="18"/>
        <v>3</v>
      </c>
      <c r="K48" s="24">
        <f t="shared" si="19"/>
        <v>28</v>
      </c>
      <c r="L48" s="15"/>
      <c r="M48" s="24">
        <f>'Pra-Peng'!U48</f>
        <v>15</v>
      </c>
      <c r="N48" s="24" t="str">
        <f t="shared" si="6"/>
        <v>F</v>
      </c>
      <c r="O48" s="24">
        <f t="shared" si="7"/>
        <v>2</v>
      </c>
      <c r="P48" s="24">
        <f t="shared" si="8"/>
        <v>22</v>
      </c>
      <c r="Q48" s="15" t="s">
        <v>88</v>
      </c>
      <c r="R48" s="24">
        <f>'Pra-Peng'!AB48</f>
        <v>13</v>
      </c>
      <c r="S48" s="24" t="str">
        <f t="shared" si="9"/>
        <v>P</v>
      </c>
      <c r="T48" s="24">
        <f t="shared" si="10"/>
        <v>-1</v>
      </c>
      <c r="U48" s="24">
        <f t="shared" si="11"/>
        <v>23</v>
      </c>
      <c r="V48" s="15"/>
      <c r="W48" s="24" t="str">
        <f t="shared" si="12"/>
        <v>INFP</v>
      </c>
      <c r="X48" s="22" t="str">
        <f t="shared" si="13"/>
        <v>13,15,15,13</v>
      </c>
    </row>
    <row r="49" spans="1:25" x14ac:dyDescent="0.25">
      <c r="A49" s="15">
        <v>47</v>
      </c>
      <c r="B49" s="16" t="s">
        <v>71</v>
      </c>
      <c r="C49" s="24">
        <f>'Pra-Peng'!G48</f>
        <v>12</v>
      </c>
      <c r="D49" s="24" t="str">
        <f t="shared" si="14"/>
        <v>E</v>
      </c>
      <c r="E49" s="24">
        <f t="shared" si="15"/>
        <v>1</v>
      </c>
      <c r="F49" s="24">
        <f t="shared" si="16"/>
        <v>4</v>
      </c>
      <c r="G49" s="15"/>
      <c r="H49" s="24">
        <f>'Pra-Peng'!N49</f>
        <v>13</v>
      </c>
      <c r="I49" s="24" t="str">
        <f t="shared" si="17"/>
        <v>N</v>
      </c>
      <c r="J49" s="24">
        <f t="shared" si="18"/>
        <v>1</v>
      </c>
      <c r="K49" s="24">
        <f t="shared" si="19"/>
        <v>9</v>
      </c>
      <c r="L49" s="15"/>
      <c r="M49" s="24">
        <f>'Pra-Peng'!U49</f>
        <v>12</v>
      </c>
      <c r="N49" s="24" t="str">
        <f t="shared" si="6"/>
        <v>T</v>
      </c>
      <c r="O49" s="24">
        <f t="shared" si="7"/>
        <v>-1</v>
      </c>
      <c r="P49" s="24">
        <f t="shared" si="8"/>
        <v>4</v>
      </c>
      <c r="Q49" s="15"/>
      <c r="R49" s="24">
        <f>'Pra-Peng'!AB49</f>
        <v>13</v>
      </c>
      <c r="S49" s="24" t="str">
        <f t="shared" si="9"/>
        <v>P</v>
      </c>
      <c r="T49" s="24">
        <f t="shared" si="10"/>
        <v>-1</v>
      </c>
      <c r="U49" s="24">
        <f t="shared" si="11"/>
        <v>23</v>
      </c>
      <c r="V49" s="15"/>
      <c r="W49" s="24" t="str">
        <f t="shared" si="12"/>
        <v>ENTP</v>
      </c>
      <c r="X49" s="22" t="str">
        <f t="shared" si="13"/>
        <v>12,13,12,13</v>
      </c>
    </row>
    <row r="50" spans="1:25" x14ac:dyDescent="0.25">
      <c r="A50" s="15">
        <v>48</v>
      </c>
      <c r="B50" s="16" t="s">
        <v>72</v>
      </c>
      <c r="C50" s="24">
        <f>'Pra-Peng'!G49</f>
        <v>16</v>
      </c>
      <c r="D50" s="24" t="str">
        <f t="shared" si="14"/>
        <v>I</v>
      </c>
      <c r="E50" s="24">
        <f t="shared" si="15"/>
        <v>5</v>
      </c>
      <c r="F50" s="24">
        <f t="shared" si="16"/>
        <v>36</v>
      </c>
      <c r="G50" s="15"/>
      <c r="H50" s="24">
        <f>'Pra-Peng'!N50</f>
        <v>7</v>
      </c>
      <c r="I50" s="24" t="str">
        <f t="shared" si="17"/>
        <v>S</v>
      </c>
      <c r="J50" s="24">
        <f t="shared" si="18"/>
        <v>-5</v>
      </c>
      <c r="K50" s="24">
        <f t="shared" si="19"/>
        <v>1</v>
      </c>
      <c r="L50" s="15"/>
      <c r="M50" s="24">
        <f>'Pra-Peng'!U50</f>
        <v>8</v>
      </c>
      <c r="N50" s="24" t="str">
        <f t="shared" si="6"/>
        <v>T</v>
      </c>
      <c r="O50" s="24">
        <f t="shared" si="7"/>
        <v>-5</v>
      </c>
      <c r="P50" s="24">
        <f t="shared" si="8"/>
        <v>2</v>
      </c>
      <c r="Q50" s="15"/>
      <c r="R50" s="24">
        <f>'Pra-Peng'!AB50</f>
        <v>12</v>
      </c>
      <c r="S50" s="24" t="str">
        <f t="shared" si="9"/>
        <v>J</v>
      </c>
      <c r="T50" s="24">
        <f t="shared" si="10"/>
        <v>-2</v>
      </c>
      <c r="U50" s="24">
        <f t="shared" si="11"/>
        <v>15</v>
      </c>
      <c r="V50" s="15"/>
      <c r="W50" s="24" t="str">
        <f t="shared" si="12"/>
        <v>ISTJ</v>
      </c>
      <c r="X50" s="22" t="str">
        <f t="shared" si="13"/>
        <v>16,7,8,12</v>
      </c>
    </row>
    <row r="51" spans="1:25" x14ac:dyDescent="0.25">
      <c r="A51" s="15">
        <v>49</v>
      </c>
      <c r="B51" s="16" t="s">
        <v>73</v>
      </c>
      <c r="C51" s="24">
        <f>'Pra-Peng'!G50</f>
        <v>10</v>
      </c>
      <c r="D51" s="24" t="str">
        <f t="shared" si="14"/>
        <v>E</v>
      </c>
      <c r="E51" s="24">
        <f>C51-$C$53</f>
        <v>-1</v>
      </c>
      <c r="F51" s="24">
        <f t="shared" si="16"/>
        <v>1</v>
      </c>
      <c r="G51" s="15"/>
      <c r="H51" s="24">
        <f>'Pra-Peng'!N51</f>
        <v>13</v>
      </c>
      <c r="I51" s="24" t="str">
        <f t="shared" si="17"/>
        <v>N</v>
      </c>
      <c r="J51" s="24">
        <f t="shared" si="18"/>
        <v>1</v>
      </c>
      <c r="K51" s="24">
        <f t="shared" si="19"/>
        <v>9</v>
      </c>
      <c r="L51" s="15"/>
      <c r="M51" s="24">
        <f>'Pra-Peng'!U51</f>
        <v>14</v>
      </c>
      <c r="N51" s="24" t="str">
        <f t="shared" si="6"/>
        <v>F</v>
      </c>
      <c r="O51" s="24">
        <f t="shared" si="7"/>
        <v>1</v>
      </c>
      <c r="P51" s="24">
        <f t="shared" si="8"/>
        <v>13</v>
      </c>
      <c r="Q51" s="15"/>
      <c r="R51" s="24">
        <f>'Pra-Peng'!AB51</f>
        <v>11</v>
      </c>
      <c r="S51" s="24" t="str">
        <f t="shared" si="9"/>
        <v>J</v>
      </c>
      <c r="T51" s="24">
        <f t="shared" si="10"/>
        <v>-3</v>
      </c>
      <c r="U51" s="24">
        <f t="shared" si="11"/>
        <v>9</v>
      </c>
      <c r="V51" s="15"/>
      <c r="W51" s="24" t="str">
        <f t="shared" si="12"/>
        <v>ENFJ</v>
      </c>
      <c r="X51" s="22" t="str">
        <f t="shared" si="13"/>
        <v>10,13,14,11</v>
      </c>
    </row>
    <row r="52" spans="1:25" x14ac:dyDescent="0.25">
      <c r="A52" s="15">
        <v>50</v>
      </c>
      <c r="B52" s="16" t="s">
        <v>74</v>
      </c>
      <c r="C52" s="24">
        <f>'Pra-Peng'!G51</f>
        <v>12</v>
      </c>
      <c r="D52" s="24" t="str">
        <f t="shared" si="14"/>
        <v>E</v>
      </c>
      <c r="E52" s="24">
        <f>C52-$C$53</f>
        <v>1</v>
      </c>
      <c r="F52" s="24">
        <f t="shared" si="16"/>
        <v>4</v>
      </c>
      <c r="G52" s="15"/>
      <c r="H52" s="24">
        <f>'Pra-Peng'!N52</f>
        <v>12</v>
      </c>
      <c r="I52" s="24" t="str">
        <f t="shared" si="17"/>
        <v>S</v>
      </c>
      <c r="J52" s="24">
        <f t="shared" si="18"/>
        <v>0</v>
      </c>
      <c r="K52" s="24">
        <f t="shared" si="19"/>
        <v>6</v>
      </c>
      <c r="L52" s="15"/>
      <c r="M52" s="24">
        <f>'Pra-Peng'!U52</f>
        <v>7</v>
      </c>
      <c r="N52" s="24" t="str">
        <f t="shared" si="6"/>
        <v>T</v>
      </c>
      <c r="O52" s="24">
        <f t="shared" si="7"/>
        <v>-6</v>
      </c>
      <c r="P52" s="24">
        <f t="shared" si="8"/>
        <v>1</v>
      </c>
      <c r="Q52" s="15" t="s">
        <v>88</v>
      </c>
      <c r="R52" s="24">
        <f>'Pra-Peng'!AB52</f>
        <v>12</v>
      </c>
      <c r="S52" s="24" t="str">
        <f t="shared" si="9"/>
        <v>J</v>
      </c>
      <c r="T52" s="24">
        <f t="shared" si="10"/>
        <v>-2</v>
      </c>
      <c r="U52" s="24">
        <f t="shared" si="11"/>
        <v>15</v>
      </c>
      <c r="V52" s="15"/>
      <c r="W52" s="24" t="str">
        <f t="shared" si="12"/>
        <v>ESTJ</v>
      </c>
      <c r="X52" s="22" t="str">
        <f t="shared" si="13"/>
        <v>12,12,7,12</v>
      </c>
    </row>
    <row r="53" spans="1:25" x14ac:dyDescent="0.25">
      <c r="A53" s="15"/>
      <c r="B53" s="17" t="s">
        <v>97</v>
      </c>
      <c r="C53" s="24">
        <v>11</v>
      </c>
      <c r="D53" s="24" t="str">
        <f t="shared" si="14"/>
        <v>E</v>
      </c>
      <c r="E53" s="24"/>
      <c r="F53" s="24"/>
      <c r="G53" s="15" t="s">
        <v>79</v>
      </c>
      <c r="H53" s="29">
        <v>12</v>
      </c>
      <c r="I53" s="29"/>
      <c r="J53" s="29"/>
      <c r="K53" s="29"/>
      <c r="L53" s="30" t="s">
        <v>85</v>
      </c>
      <c r="M53" s="29">
        <v>13</v>
      </c>
      <c r="N53" s="29"/>
      <c r="O53" s="29"/>
      <c r="P53" s="29"/>
      <c r="Q53" s="30" t="s">
        <v>88</v>
      </c>
      <c r="R53" s="29">
        <v>14</v>
      </c>
      <c r="S53" s="29"/>
      <c r="T53" s="29"/>
      <c r="U53" s="29"/>
      <c r="V53" s="30" t="s">
        <v>92</v>
      </c>
      <c r="W53" s="29" t="str">
        <f>CONCATENATE(G53,L53,Q53,V53)</f>
        <v>INTJ</v>
      </c>
      <c r="X53" s="22" t="str">
        <f t="shared" si="13"/>
        <v>11,12,13,14</v>
      </c>
    </row>
    <row r="54" spans="1:25" x14ac:dyDescent="0.25">
      <c r="C54" s="24">
        <v>12</v>
      </c>
      <c r="D54" s="24" t="str">
        <f t="shared" ref="D54" si="20">IF(C54&lt;12.5,"E","I")</f>
        <v>E</v>
      </c>
      <c r="E54" s="24">
        <f>C54-$C$53</f>
        <v>1</v>
      </c>
      <c r="F54" s="24">
        <f t="shared" ref="F54" si="21">RANK(E54,$E$3:$E$52,1)</f>
        <v>4</v>
      </c>
      <c r="G54" s="30"/>
      <c r="H54" s="24">
        <v>14</v>
      </c>
      <c r="I54" s="24" t="str">
        <f t="shared" ref="I54" si="22">IF(H54&lt;12.5,"S","N")</f>
        <v>N</v>
      </c>
      <c r="J54" s="24">
        <f t="shared" ref="J54" si="23">H54-$H$53</f>
        <v>2</v>
      </c>
      <c r="K54" s="24">
        <f t="shared" ref="K54" si="24">RANK(J54,$J$3:$J$52,1)</f>
        <v>19</v>
      </c>
      <c r="L54" s="15"/>
      <c r="M54" s="24">
        <v>15</v>
      </c>
      <c r="N54" s="24" t="str">
        <f t="shared" ref="N54" si="25">IF(M54&lt;12.5,"T","F")</f>
        <v>F</v>
      </c>
      <c r="O54" s="24">
        <f t="shared" ref="O54" si="26">M54-$M$53</f>
        <v>2</v>
      </c>
      <c r="P54" s="24">
        <f t="shared" ref="P54" si="27">RANK(O54,$O$3:$O$52,1)</f>
        <v>22</v>
      </c>
      <c r="Q54" s="15" t="s">
        <v>88</v>
      </c>
      <c r="R54" s="24">
        <v>20</v>
      </c>
      <c r="S54" s="24" t="str">
        <f t="shared" ref="S54" si="28">IF(R54&lt;12.5,"J","P")</f>
        <v>P</v>
      </c>
      <c r="T54" s="24">
        <f t="shared" ref="T54" si="29">R54-$R$53</f>
        <v>6</v>
      </c>
      <c r="U54" s="24">
        <f t="shared" ref="U54" si="30">RANK(T54,$T$3:$T$52,1)</f>
        <v>50</v>
      </c>
      <c r="V54" s="15"/>
      <c r="W54" s="24" t="str">
        <f t="shared" ref="W54" si="31">CONCATENATE(D54,I54,N54,S54)</f>
        <v>ENFP</v>
      </c>
      <c r="X54" s="34" t="str">
        <f t="shared" ref="X54" si="32">CONCATENATE(C54,",",H54,",",M54,",",R54)</f>
        <v>12,14,15,20</v>
      </c>
    </row>
    <row r="55" spans="1:25" x14ac:dyDescent="0.25">
      <c r="C55" s="31"/>
      <c r="D55" s="31"/>
      <c r="E55" s="31"/>
      <c r="F55" s="31"/>
      <c r="G55" s="32"/>
      <c r="H55" s="31"/>
      <c r="I55" s="31"/>
      <c r="J55" s="31"/>
      <c r="K55" s="31"/>
      <c r="L55" s="32"/>
      <c r="M55" s="31"/>
      <c r="N55" s="31"/>
      <c r="O55" s="31"/>
      <c r="P55" s="31"/>
      <c r="Q55" s="32"/>
      <c r="R55" s="31"/>
      <c r="S55" s="31"/>
      <c r="T55" s="31"/>
      <c r="U55" s="31"/>
      <c r="V55" s="32"/>
      <c r="W55" s="31"/>
      <c r="X55" s="33"/>
      <c r="Y55" s="4" t="s">
        <v>75</v>
      </c>
    </row>
    <row r="56" spans="1:25" x14ac:dyDescent="0.25">
      <c r="Y56" s="4" t="s">
        <v>76</v>
      </c>
    </row>
    <row r="61" spans="1:25" x14ac:dyDescent="0.25">
      <c r="Y61" s="4" t="s">
        <v>77</v>
      </c>
    </row>
  </sheetData>
  <autoFilter ref="A2:X53" xr:uid="{723EDC0B-21DC-4701-B288-9885061B9CBA}"/>
  <mergeCells count="1">
    <mergeCell ref="A1:B1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Rekap Kuisi</vt:lpstr>
      <vt:lpstr>Pra-Peng</vt:lpstr>
      <vt:lpstr>Peng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cp:lastPrinted>2023-02-01T11:19:08Z</cp:lastPrinted>
  <dcterms:created xsi:type="dcterms:W3CDTF">2023-01-29T12:40:37Z</dcterms:created>
  <dcterms:modified xsi:type="dcterms:W3CDTF">2023-08-18T14:49:10Z</dcterms:modified>
</cp:coreProperties>
</file>