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фирмы фавориты" sheetId="2" r:id="rId2"/>
    <sheet name="товры фавориты" sheetId="3" r:id="rId3"/>
    <sheet name="Лист4" sheetId="4" r:id="rId4"/>
  </sheets>
  <calcPr calcId="125725"/>
</workbook>
</file>

<file path=xl/calcChain.xml><?xml version="1.0" encoding="utf-8"?>
<calcChain xmlns="http://schemas.openxmlformats.org/spreadsheetml/2006/main">
  <c r="D11" i="1"/>
  <c r="D6"/>
  <c r="D7"/>
  <c r="D8"/>
  <c r="D9"/>
  <c r="D10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5"/>
  <c r="D4"/>
  <c r="D3"/>
  <c r="D2"/>
  <c r="A4" i="3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"/>
  <c r="B25" i="1"/>
  <c r="B26"/>
  <c r="B27"/>
  <c r="B28"/>
  <c r="B29"/>
  <c r="B30"/>
  <c r="B31"/>
  <c r="B32"/>
  <c r="B33"/>
  <c r="B34"/>
  <c r="B35"/>
  <c r="B36"/>
  <c r="B37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A6" i="2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7" i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6"/>
</calcChain>
</file>

<file path=xl/sharedStrings.xml><?xml version="1.0" encoding="utf-8"?>
<sst xmlns="http://schemas.openxmlformats.org/spreadsheetml/2006/main" count="18" uniqueCount="16">
  <si>
    <t>Номер периода</t>
  </si>
  <si>
    <t>Фасад</t>
  </si>
  <si>
    <t>Пилон</t>
  </si>
  <si>
    <t>Мебель деталь</t>
  </si>
  <si>
    <t>Строймастер</t>
  </si>
  <si>
    <t>Сибирская тайга</t>
  </si>
  <si>
    <t>Итог по всем контр</t>
  </si>
  <si>
    <t>Доска обрезная 6000(150-230)*50</t>
  </si>
  <si>
    <t>ДСП 1750*2750*16</t>
  </si>
  <si>
    <t>ДВП 1.22*2,71*6 двусторонее ДВП</t>
  </si>
  <si>
    <t xml:space="preserve">Продажи от основных фирм </t>
  </si>
  <si>
    <t>Продажи от основных товаров</t>
  </si>
  <si>
    <t>ДВП 1.22*2.75*2,55</t>
  </si>
  <si>
    <t>Общие продажи cумма</t>
  </si>
  <si>
    <t xml:space="preserve">Себестоимость </t>
  </si>
  <si>
    <t>Число покупателей</t>
  </si>
</sst>
</file>

<file path=xl/styles.xml><?xml version="1.0" encoding="utf-8"?>
<styleSheet xmlns="http://schemas.openxmlformats.org/spreadsheetml/2006/main">
  <numFmts count="2">
    <numFmt numFmtId="164" formatCode="#,##0.00;[Red]\-#,##0.00"/>
    <numFmt numFmtId="165" formatCode="0.00;[Red]\-0.00"/>
  </numFmts>
  <fonts count="4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ont="1" applyFill="1" applyBorder="1"/>
    <xf numFmtId="164" fontId="2" fillId="3" borderId="1" xfId="0" applyNumberFormat="1" applyFont="1" applyFill="1" applyBorder="1" applyAlignment="1">
      <alignment horizontal="right" vertical="center"/>
    </xf>
    <xf numFmtId="0" fontId="0" fillId="2" borderId="2" xfId="0" applyFill="1" applyBorder="1"/>
    <xf numFmtId="4" fontId="1" fillId="3" borderId="1" xfId="0" applyNumberFormat="1" applyFont="1" applyFill="1" applyBorder="1" applyAlignment="1">
      <alignment horizontal="right" vertical="center"/>
    </xf>
    <xf numFmtId="0" fontId="0" fillId="0" borderId="2" xfId="0" applyBorder="1"/>
    <xf numFmtId="0" fontId="0" fillId="0" borderId="1" xfId="0" applyFont="1" applyBorder="1"/>
    <xf numFmtId="4" fontId="1" fillId="0" borderId="1" xfId="0" applyNumberFormat="1" applyFont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0" fontId="0" fillId="0" borderId="2" xfId="0" applyFont="1" applyBorder="1"/>
    <xf numFmtId="4" fontId="1" fillId="0" borderId="2" xfId="0" applyNumberFormat="1" applyFont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top"/>
    </xf>
    <xf numFmtId="0" fontId="0" fillId="4" borderId="1" xfId="0" applyFill="1" applyBorder="1"/>
    <xf numFmtId="164" fontId="2" fillId="3" borderId="1" xfId="0" applyNumberFormat="1" applyFont="1" applyFill="1" applyBorder="1" applyAlignment="1">
      <alignment horizontal="right" vertical="top"/>
    </xf>
    <xf numFmtId="165" fontId="3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E47" sqref="E47"/>
    </sheetView>
  </sheetViews>
  <sheetFormatPr defaultRowHeight="15"/>
  <cols>
    <col min="1" max="1" width="15.42578125" customWidth="1"/>
    <col min="2" max="2" width="28.5703125" customWidth="1"/>
    <col min="3" max="3" width="29" customWidth="1"/>
    <col min="4" max="4" width="32.140625" customWidth="1"/>
    <col min="5" max="5" width="27.85546875" customWidth="1"/>
    <col min="6" max="6" width="20.28515625" customWidth="1"/>
  </cols>
  <sheetData>
    <row r="1" spans="1:6">
      <c r="A1" s="2" t="s">
        <v>0</v>
      </c>
      <c r="B1" s="5" t="s">
        <v>10</v>
      </c>
      <c r="C1" s="5" t="s">
        <v>13</v>
      </c>
      <c r="D1" s="2" t="s">
        <v>11</v>
      </c>
      <c r="E1" s="5" t="s">
        <v>14</v>
      </c>
      <c r="F1" s="5" t="s">
        <v>15</v>
      </c>
    </row>
    <row r="2" spans="1:6">
      <c r="A2" s="1">
        <v>1</v>
      </c>
      <c r="B2" s="3">
        <v>0</v>
      </c>
      <c r="C2" s="6">
        <v>155326.29999999999</v>
      </c>
      <c r="D2" s="1">
        <f>'товры фавориты'!B2+'товры фавориты'!C2+'товры фавориты'!D2+'товры фавориты'!E2</f>
        <v>24310.6</v>
      </c>
      <c r="E2" s="8">
        <v>138394.85999999999</v>
      </c>
      <c r="F2" s="9">
        <v>4</v>
      </c>
    </row>
    <row r="3" spans="1:6">
      <c r="A3" s="1">
        <v>2</v>
      </c>
      <c r="B3" s="3">
        <v>0</v>
      </c>
      <c r="C3" s="6">
        <v>1237184.99</v>
      </c>
      <c r="D3" s="1">
        <f>'товры фавориты'!B3+'товры фавориты'!C3+'товры фавориты'!D3+'товры фавориты'!E3</f>
        <v>482378.4</v>
      </c>
      <c r="E3" s="8">
        <v>1068232.83</v>
      </c>
      <c r="F3" s="9">
        <v>23</v>
      </c>
    </row>
    <row r="4" spans="1:6">
      <c r="A4" s="1">
        <v>3</v>
      </c>
      <c r="B4" s="4">
        <v>30700</v>
      </c>
      <c r="C4" s="6">
        <v>1333837</v>
      </c>
      <c r="D4" s="1">
        <f>'товры фавориты'!B4+'товры фавориты'!C4+'товры фавориты'!D4+'товры фавориты'!E4</f>
        <v>103833.60000000001</v>
      </c>
      <c r="E4" s="8">
        <v>1131189.1000000001</v>
      </c>
      <c r="F4" s="9">
        <v>15</v>
      </c>
    </row>
    <row r="5" spans="1:6">
      <c r="A5" s="1">
        <v>4</v>
      </c>
      <c r="B5" s="8">
        <f>'фирмы фавориты'!B5+'фирмы фавориты'!E5</f>
        <v>100723.5</v>
      </c>
      <c r="C5" s="9">
        <v>2400539.4300000002</v>
      </c>
      <c r="D5" s="1">
        <f>'товры фавориты'!B5+'товры фавориты'!C5+'товры фавориты'!D5+'товры фавориты'!E5</f>
        <v>1123962.3999999999</v>
      </c>
      <c r="E5" s="8">
        <v>2077715.64</v>
      </c>
      <c r="F5" s="9">
        <v>29</v>
      </c>
    </row>
    <row r="6" spans="1:6">
      <c r="A6" s="1">
        <f>A5+$A$2</f>
        <v>5</v>
      </c>
      <c r="B6" s="8">
        <f>'фирмы фавориты'!B6+'фирмы фавориты'!E6+'фирмы фавориты'!F6</f>
        <v>274419.40000000002</v>
      </c>
      <c r="C6" s="9">
        <v>2791297.32</v>
      </c>
      <c r="D6" s="1">
        <f>'товры фавориты'!B6+'товры фавориты'!C6+'товры фавориты'!D6+'товры фавориты'!E6</f>
        <v>772457.4</v>
      </c>
      <c r="E6" s="8">
        <v>2432157.64</v>
      </c>
      <c r="F6" s="9">
        <v>39</v>
      </c>
    </row>
    <row r="7" spans="1:6">
      <c r="A7" s="1">
        <f t="shared" ref="A7:A37" si="0">A6+$A$2</f>
        <v>6</v>
      </c>
      <c r="B7" s="8">
        <f>'фирмы фавориты'!B7+'фирмы фавориты'!E7</f>
        <v>277727.2</v>
      </c>
      <c r="C7" s="9">
        <v>3042478.45</v>
      </c>
      <c r="D7" s="1">
        <f>'товры фавориты'!B7+'товры фавориты'!C7+'товры фавориты'!D7+'товры фавориты'!E7</f>
        <v>836826.9</v>
      </c>
      <c r="E7" s="8">
        <v>2637590.2999999998</v>
      </c>
      <c r="F7" s="9">
        <v>34</v>
      </c>
    </row>
    <row r="8" spans="1:6">
      <c r="A8" s="1">
        <f t="shared" si="0"/>
        <v>7</v>
      </c>
      <c r="B8" s="8">
        <f>'фирмы фавориты'!B8+'фирмы фавориты'!E8+'фирмы фавориты'!F8</f>
        <v>567331.5</v>
      </c>
      <c r="C8" s="9">
        <v>3257320.87</v>
      </c>
      <c r="D8" s="1">
        <f>'товры фавориты'!B8+'товры фавориты'!C8+'товры фавориты'!D8+'товры фавориты'!E8</f>
        <v>753581.97</v>
      </c>
      <c r="E8" s="8">
        <v>2821753.67</v>
      </c>
      <c r="F8" s="9">
        <v>34</v>
      </c>
    </row>
    <row r="9" spans="1:6">
      <c r="A9" s="1">
        <f t="shared" si="0"/>
        <v>8</v>
      </c>
      <c r="B9" s="8">
        <f>'фирмы фавориты'!B9+'фирмы фавориты'!E9</f>
        <v>719851.5</v>
      </c>
      <c r="C9" s="9">
        <v>2545726.44</v>
      </c>
      <c r="D9" s="1">
        <f>'товры фавориты'!B9+'товры фавориты'!C9+'товры фавориты'!D9+'товры фавориты'!E9</f>
        <v>606168.9</v>
      </c>
      <c r="E9" s="8">
        <v>2122502.5499999998</v>
      </c>
      <c r="F9" s="9">
        <v>23</v>
      </c>
    </row>
    <row r="10" spans="1:6">
      <c r="A10" s="1">
        <f t="shared" si="0"/>
        <v>9</v>
      </c>
      <c r="B10" s="8">
        <f>'фирмы фавориты'!B10+'фирмы фавориты'!E10+'фирмы фавориты'!F10</f>
        <v>242206.5</v>
      </c>
      <c r="C10" s="9">
        <v>1481333.9</v>
      </c>
      <c r="D10" s="1">
        <f>'товры фавориты'!B10+'товры фавориты'!C10+'товры фавориты'!D10+'товры фавориты'!E10</f>
        <v>740536.6</v>
      </c>
      <c r="E10" s="8">
        <v>1948295.45</v>
      </c>
      <c r="F10" s="9">
        <v>29</v>
      </c>
    </row>
    <row r="11" spans="1:6">
      <c r="A11" s="1">
        <f t="shared" si="0"/>
        <v>10</v>
      </c>
      <c r="B11" s="8">
        <f>'фирмы фавориты'!B11+'фирмы фавориты'!E11+'фирмы фавориты'!F11</f>
        <v>536577.4</v>
      </c>
      <c r="C11" s="9">
        <v>2240679.1</v>
      </c>
      <c r="D11" s="1">
        <f>'товры фавориты'!B11+'товры фавориты'!C11+'товры фавориты'!D11+'товры фавориты'!E11</f>
        <v>256477</v>
      </c>
      <c r="E11" s="8">
        <v>1208769.69</v>
      </c>
      <c r="F11" s="9">
        <v>21</v>
      </c>
    </row>
    <row r="12" spans="1:6">
      <c r="A12" s="1">
        <f t="shared" si="0"/>
        <v>11</v>
      </c>
      <c r="B12" s="8">
        <f>'фирмы фавориты'!C12+'фирмы фавориты'!B12+'фирмы фавориты'!F12</f>
        <v>174810</v>
      </c>
      <c r="C12" s="9">
        <v>1019336</v>
      </c>
      <c r="D12" s="1">
        <f>'товры фавориты'!B12+'товры фавориты'!C12+'товры фавориты'!D12+'товры фавориты'!E12</f>
        <v>219443.5</v>
      </c>
      <c r="E12" s="8">
        <v>877124.05</v>
      </c>
      <c r="F12" s="9">
        <v>23</v>
      </c>
    </row>
    <row r="13" spans="1:6">
      <c r="A13" s="1">
        <f t="shared" si="0"/>
        <v>12</v>
      </c>
      <c r="B13" s="8">
        <f>'фирмы фавориты'!B13+'фирмы фавориты'!E13+'фирмы фавориты'!F13</f>
        <v>543147</v>
      </c>
      <c r="C13" s="9">
        <v>1271586.8999999999</v>
      </c>
      <c r="D13" s="1">
        <f>'товры фавориты'!B13+'товры фавориты'!C13+'товры фавориты'!D13+'товры фавориты'!E13</f>
        <v>402242.6</v>
      </c>
      <c r="E13" s="8">
        <v>1104279.94</v>
      </c>
      <c r="F13" s="9">
        <v>18</v>
      </c>
    </row>
    <row r="14" spans="1:6">
      <c r="A14" s="1">
        <f t="shared" si="0"/>
        <v>13</v>
      </c>
      <c r="B14" s="8">
        <f>'фирмы фавориты'!B14+'фирмы фавориты'!F14</f>
        <v>259291.9</v>
      </c>
      <c r="C14" s="9">
        <v>1213777.22</v>
      </c>
      <c r="D14" s="1">
        <f>'товры фавориты'!B14+'товры фавориты'!C14+'товры фавориты'!D14+'товры фавориты'!E14</f>
        <v>495501.7</v>
      </c>
      <c r="E14" s="8">
        <v>1051441.3899999999</v>
      </c>
      <c r="F14" s="9">
        <v>21</v>
      </c>
    </row>
    <row r="15" spans="1:6">
      <c r="A15" s="1">
        <f t="shared" si="0"/>
        <v>14</v>
      </c>
      <c r="B15" s="8">
        <f>'фирмы фавориты'!B15+'фирмы фавориты'!F15</f>
        <v>377100</v>
      </c>
      <c r="C15" s="9">
        <v>1789093.4</v>
      </c>
      <c r="D15" s="1">
        <f>'товры фавориты'!B15+'товры фавориты'!C15+'товры фавориты'!D15+'товры фавориты'!E15</f>
        <v>662810</v>
      </c>
      <c r="E15" s="8">
        <v>1512518.8</v>
      </c>
      <c r="F15" s="9">
        <v>26</v>
      </c>
    </row>
    <row r="16" spans="1:6">
      <c r="A16" s="1">
        <f t="shared" si="0"/>
        <v>15</v>
      </c>
      <c r="B16" s="8">
        <f>'фирмы фавориты'!B16+'фирмы фавориты'!F16</f>
        <v>293287.2</v>
      </c>
      <c r="C16" s="9">
        <v>2208553.15</v>
      </c>
      <c r="D16" s="1">
        <f>'товры фавориты'!B16+'товры фавориты'!C16+'товры фавориты'!D16+'товры фавориты'!E16</f>
        <v>780459</v>
      </c>
      <c r="E16" s="8">
        <v>1917310.29</v>
      </c>
      <c r="F16" s="9">
        <v>28</v>
      </c>
    </row>
    <row r="17" spans="1:6">
      <c r="A17" s="1">
        <f t="shared" si="0"/>
        <v>16</v>
      </c>
      <c r="B17" s="8">
        <f>'фирмы фавориты'!B17+'фирмы фавориты'!E17+'фирмы фавориты'!F17</f>
        <v>525708.19999999995</v>
      </c>
      <c r="C17" s="9">
        <v>2248214.5</v>
      </c>
      <c r="D17" s="1">
        <f>'товры фавориты'!B17+'товры фавориты'!C17+'товры фавориты'!D17+'товры фавориты'!E17</f>
        <v>831748.4</v>
      </c>
      <c r="E17" s="8">
        <v>1952372.91</v>
      </c>
      <c r="F17" s="9">
        <v>36</v>
      </c>
    </row>
    <row r="18" spans="1:6">
      <c r="A18" s="1">
        <f t="shared" si="0"/>
        <v>17</v>
      </c>
      <c r="B18" s="8">
        <f>'фирмы фавориты'!B18+'фирмы фавориты'!F18</f>
        <v>1249882.24</v>
      </c>
      <c r="C18" s="9">
        <v>2921579.69</v>
      </c>
      <c r="D18" s="1">
        <f>'товры фавориты'!B18+'товры фавориты'!C18+'товры фавориты'!D18+'товры фавориты'!E18</f>
        <v>915588.1</v>
      </c>
      <c r="E18" s="8">
        <v>2526985.4</v>
      </c>
      <c r="F18" s="9">
        <v>28</v>
      </c>
    </row>
    <row r="19" spans="1:6">
      <c r="A19" s="1">
        <f t="shared" si="0"/>
        <v>18</v>
      </c>
      <c r="B19" s="8">
        <f>'фирмы фавориты'!B19+'фирмы фавориты'!E19+'фирмы фавориты'!F19</f>
        <v>1300331.6000000001</v>
      </c>
      <c r="C19" s="9">
        <v>2996376.03</v>
      </c>
      <c r="D19" s="1">
        <f>'товры фавориты'!B19+'товры фавориты'!C19+'товры фавориты'!D19+'товры фавориты'!E19</f>
        <v>954171.6</v>
      </c>
      <c r="E19" s="8">
        <v>2555410.9300000002</v>
      </c>
      <c r="F19" s="9">
        <v>32</v>
      </c>
    </row>
    <row r="20" spans="1:6">
      <c r="A20" s="1">
        <f t="shared" si="0"/>
        <v>19</v>
      </c>
      <c r="B20" s="8">
        <f>'фирмы фавориты'!B20+'фирмы фавориты'!E20+'фирмы фавориты'!F20</f>
        <v>1207294.52</v>
      </c>
      <c r="C20" s="9">
        <v>3177678.71</v>
      </c>
      <c r="D20" s="1">
        <f>'товры фавориты'!B20+'товры фавориты'!C20+'товры фавориты'!D20+'товры фавориты'!E20</f>
        <v>898113.2</v>
      </c>
      <c r="E20" s="8">
        <v>2725170.48</v>
      </c>
      <c r="F20" s="9">
        <v>35</v>
      </c>
    </row>
    <row r="21" spans="1:6">
      <c r="A21" s="1">
        <f t="shared" si="0"/>
        <v>20</v>
      </c>
      <c r="B21" s="8">
        <f>'фирмы фавориты'!B21+'фирмы фавориты'!F21</f>
        <v>705706.5</v>
      </c>
      <c r="C21" s="9">
        <v>2425657.91</v>
      </c>
      <c r="D21" s="1">
        <f>'товры фавориты'!B21+'товры фавориты'!C21+'товры фавориты'!D21+'товры фавориты'!E21</f>
        <v>961667.6</v>
      </c>
      <c r="E21" s="8">
        <v>2124387.46</v>
      </c>
      <c r="F21" s="9">
        <v>33</v>
      </c>
    </row>
    <row r="22" spans="1:6">
      <c r="A22" s="1">
        <f t="shared" si="0"/>
        <v>21</v>
      </c>
      <c r="B22" s="8">
        <f>'фирмы фавориты'!F22+'фирмы фавориты'!B22</f>
        <v>508982</v>
      </c>
      <c r="C22" s="9">
        <v>1241784.6000000001</v>
      </c>
      <c r="D22" s="1">
        <f>'товры фавориты'!B22+'товры фавориты'!C22+'товры фавориты'!D22+'товры фавориты'!E22</f>
        <v>614165</v>
      </c>
      <c r="E22" s="8">
        <v>1077301.32</v>
      </c>
      <c r="F22" s="9">
        <v>28</v>
      </c>
    </row>
    <row r="23" spans="1:6">
      <c r="A23" s="1">
        <f t="shared" si="0"/>
        <v>22</v>
      </c>
      <c r="B23" s="8">
        <f>'фирмы фавориты'!B23+'фирмы фавориты'!D23+'фирмы фавориты'!E23+'фирмы фавориты'!F23</f>
        <v>652579</v>
      </c>
      <c r="C23" s="9">
        <v>1649811.4</v>
      </c>
      <c r="D23" s="1">
        <f>'товры фавориты'!B23+'товры фавориты'!C23+'товры фавориты'!D23+'товры фавориты'!E23</f>
        <v>525297.5</v>
      </c>
      <c r="E23" s="8">
        <v>1458261.05</v>
      </c>
      <c r="F23" s="9">
        <v>30</v>
      </c>
    </row>
    <row r="24" spans="1:6">
      <c r="A24" s="1">
        <f t="shared" si="0"/>
        <v>23</v>
      </c>
      <c r="B24" s="11">
        <f>'фирмы фавориты'!B24+'фирмы фавориты'!C24+'фирмы фавориты'!D24+'фирмы фавориты'!E24+'фирмы фавориты'!F24</f>
        <v>489788</v>
      </c>
      <c r="C24" s="12">
        <v>695491.3</v>
      </c>
      <c r="D24" s="1">
        <f>'товры фавориты'!B24+'товры фавориты'!C24+'товры фавориты'!D24+'товры фавориты'!E24</f>
        <v>319937.40000000002</v>
      </c>
      <c r="E24" s="8">
        <v>616824.27</v>
      </c>
      <c r="F24" s="9">
        <v>15</v>
      </c>
    </row>
    <row r="25" spans="1:6">
      <c r="A25" s="1">
        <f t="shared" si="0"/>
        <v>24</v>
      </c>
      <c r="B25" s="8">
        <f>'фирмы фавориты'!B25+'фирмы фавориты'!C25+'фирмы фавориты'!D25+'фирмы фавориты'!E25+'фирмы фавориты'!F25</f>
        <v>294814.3</v>
      </c>
      <c r="C25" s="9">
        <v>1180004.2</v>
      </c>
      <c r="D25" s="1">
        <f>'товры фавориты'!B25+'товры фавориты'!C25+'товры фавориты'!D25+'товры фавориты'!E25</f>
        <v>424582.8</v>
      </c>
      <c r="E25" s="8">
        <v>1077225.1200000001</v>
      </c>
      <c r="F25" s="9">
        <v>22</v>
      </c>
    </row>
    <row r="26" spans="1:6">
      <c r="A26" s="1">
        <f t="shared" si="0"/>
        <v>25</v>
      </c>
      <c r="B26" s="8">
        <f>'фирмы фавориты'!B26+'фирмы фавориты'!C26+'фирмы фавориты'!D26+'фирмы фавориты'!E26+'фирмы фавориты'!F26</f>
        <v>622450.4</v>
      </c>
      <c r="C26" s="9">
        <v>1343748.06</v>
      </c>
      <c r="D26" s="1">
        <f>'товры фавориты'!B26+'товры фавориты'!C26+'товры фавориты'!D26+'товры фавориты'!E26</f>
        <v>540979.69999999995</v>
      </c>
      <c r="E26" s="8">
        <v>1190980.96</v>
      </c>
      <c r="F26" s="9">
        <v>30</v>
      </c>
    </row>
    <row r="27" spans="1:6">
      <c r="A27" s="1">
        <f t="shared" si="0"/>
        <v>26</v>
      </c>
      <c r="B27" s="8">
        <f>'фирмы фавориты'!B27+'фирмы фавориты'!C27+'фирмы фавориты'!D27+'фирмы фавориты'!E27+'фирмы фавориты'!F27</f>
        <v>664711.4</v>
      </c>
      <c r="C27" s="9">
        <v>1909253.67</v>
      </c>
      <c r="D27" s="1">
        <f>'товры фавориты'!B27+'товры фавориты'!C27+'товры фавориты'!D27+'товры фавориты'!E27</f>
        <v>1286676.7</v>
      </c>
      <c r="E27" s="8">
        <v>1735547.28</v>
      </c>
      <c r="F27" s="9">
        <v>26</v>
      </c>
    </row>
    <row r="28" spans="1:6">
      <c r="A28" s="1">
        <f t="shared" si="0"/>
        <v>27</v>
      </c>
      <c r="B28" s="8">
        <f>'фирмы фавориты'!B28+'фирмы фавориты'!C28+'фирмы фавориты'!D28+'фирмы фавориты'!E28+'фирмы фавориты'!F28</f>
        <v>1143051.3999999999</v>
      </c>
      <c r="C28" s="9">
        <v>3415854.45</v>
      </c>
      <c r="D28" s="1">
        <f>'товры фавориты'!B28+'товры фавориты'!C28+'товры фавориты'!D28+'товры фавориты'!E28</f>
        <v>1724214.9</v>
      </c>
      <c r="E28" s="8">
        <v>3049752.51</v>
      </c>
      <c r="F28" s="9">
        <v>34</v>
      </c>
    </row>
    <row r="29" spans="1:6">
      <c r="A29" s="1">
        <f t="shared" si="0"/>
        <v>28</v>
      </c>
      <c r="B29" s="8">
        <f>'фирмы фавориты'!B29+'фирмы фавориты'!C29+'фирмы фавориты'!D29+'фирмы фавориты'!E29+'фирмы фавориты'!F29</f>
        <v>2386645.1</v>
      </c>
      <c r="C29" s="9">
        <v>4847116.25</v>
      </c>
      <c r="D29" s="1">
        <f>'товры фавориты'!B29+'товры фавориты'!C29+'товры фавориты'!D29+'товры фавориты'!E29</f>
        <v>3565238.2</v>
      </c>
      <c r="E29" s="8">
        <v>4384048.58</v>
      </c>
      <c r="F29" s="9">
        <v>41</v>
      </c>
    </row>
    <row r="30" spans="1:6">
      <c r="A30" s="1">
        <f t="shared" si="0"/>
        <v>29</v>
      </c>
      <c r="B30" s="8">
        <f>'фирмы фавориты'!B30+'фирмы фавориты'!C30+'фирмы фавориты'!D30+'фирмы фавориты'!E30+'фирмы фавориты'!F30</f>
        <v>2606174.2000000002</v>
      </c>
      <c r="C30" s="9">
        <v>5573644.8099999996</v>
      </c>
      <c r="D30" s="1">
        <f>'товры фавориты'!B30+'товры фавориты'!C30+'товры фавориты'!D30+'товры фавориты'!E30</f>
        <v>2849214</v>
      </c>
      <c r="E30" s="8">
        <v>4780279.1900000004</v>
      </c>
      <c r="F30" s="9">
        <v>37</v>
      </c>
    </row>
    <row r="31" spans="1:6">
      <c r="A31" s="1">
        <f t="shared" si="0"/>
        <v>30</v>
      </c>
      <c r="B31" s="8">
        <f>'фирмы фавориты'!B31+'фирмы фавориты'!C31+'фирмы фавориты'!D31+'фирмы фавориты'!E31+'фирмы фавориты'!F31</f>
        <v>1479692.4</v>
      </c>
      <c r="C31" s="9">
        <v>4286989.3</v>
      </c>
      <c r="D31" s="1">
        <f>'товры фавориты'!B31+'товры фавориты'!C31+'товры фавориты'!D31+'товры фавориты'!E31</f>
        <v>2380491.6</v>
      </c>
      <c r="E31" s="8">
        <v>5088851.47</v>
      </c>
      <c r="F31" s="9">
        <v>43</v>
      </c>
    </row>
    <row r="32" spans="1:6">
      <c r="A32" s="1">
        <f t="shared" si="0"/>
        <v>31</v>
      </c>
      <c r="B32" s="8">
        <f>'фирмы фавориты'!B32+'фирмы фавориты'!C32+'фирмы фавориты'!D32+'фирмы фавориты'!E32+'фирмы фавориты'!F32</f>
        <v>837426</v>
      </c>
      <c r="C32" s="9">
        <v>3829433.7</v>
      </c>
      <c r="D32" s="1">
        <f>'товры фавориты'!B32+'товры фавориты'!C32+'товры фавориты'!D32+'товры фавориты'!E32</f>
        <v>1926244.3</v>
      </c>
      <c r="E32" s="8">
        <v>3845512.2</v>
      </c>
      <c r="F32" s="9">
        <v>34</v>
      </c>
    </row>
    <row r="33" spans="1:6">
      <c r="A33" s="1">
        <f t="shared" si="0"/>
        <v>32</v>
      </c>
      <c r="B33" s="8">
        <f>'фирмы фавориты'!B33+'фирмы фавориты'!C33+'фирмы фавориты'!D33+'фирмы фавориты'!E33+'фирмы фавориты'!F33</f>
        <v>660993</v>
      </c>
      <c r="C33" s="9">
        <v>3130624.32</v>
      </c>
      <c r="D33" s="1">
        <f>'товры фавориты'!B33+'товры фавориты'!C33+'товры фавориты'!D33+'товры фавориты'!E33</f>
        <v>2025475.2</v>
      </c>
      <c r="E33" s="8">
        <v>3518019.63</v>
      </c>
      <c r="F33" s="9">
        <v>26</v>
      </c>
    </row>
    <row r="34" spans="1:6">
      <c r="A34" s="1">
        <f t="shared" si="0"/>
        <v>33</v>
      </c>
      <c r="B34" s="8">
        <f>'фирмы фавориты'!B34+'фирмы фавориты'!C34+'фирмы фавориты'!D34+'фирмы фавориты'!E34+'фирмы фавориты'!F34</f>
        <v>732804</v>
      </c>
      <c r="C34" s="9">
        <v>2361231.7000000002</v>
      </c>
      <c r="D34" s="1">
        <f>'товры фавориты'!B34+'товры фавориты'!C34+'товры фавориты'!D34+'товры фавориты'!E34</f>
        <v>1095888.21</v>
      </c>
      <c r="E34" s="8">
        <v>2840780.89</v>
      </c>
      <c r="F34" s="9">
        <v>28</v>
      </c>
    </row>
    <row r="35" spans="1:6">
      <c r="A35" s="1">
        <f t="shared" si="0"/>
        <v>34</v>
      </c>
      <c r="B35" s="8">
        <f>'фирмы фавориты'!B35+'фирмы фавориты'!C35+'фирмы фавориты'!D35+'фирмы фавориты'!E35+'фирмы фавориты'!F35</f>
        <v>601891</v>
      </c>
      <c r="C35" s="9">
        <v>1156006</v>
      </c>
      <c r="D35" s="1">
        <f>'товры фавориты'!B35+'товры фавориты'!C35+'товры фавориты'!D35+'товры фавориты'!E35</f>
        <v>960355.6</v>
      </c>
      <c r="E35" s="8">
        <v>2171334.5299999998</v>
      </c>
      <c r="F35" s="9">
        <v>20</v>
      </c>
    </row>
    <row r="36" spans="1:6">
      <c r="A36" s="1">
        <f t="shared" si="0"/>
        <v>35</v>
      </c>
      <c r="B36" s="8">
        <f>'фирмы фавориты'!B36+'фирмы фавориты'!C36+'фирмы фавориты'!D36+'фирмы фавориты'!E36+'фирмы фавориты'!F36</f>
        <v>477324</v>
      </c>
      <c r="C36" s="9">
        <v>1547810.56</v>
      </c>
      <c r="D36" s="1">
        <f>'товры фавориты'!B36+'товры фавориты'!C36+'товры фавориты'!D36+'товры фавориты'!E36</f>
        <v>700608</v>
      </c>
      <c r="E36" s="8">
        <v>1045239.75</v>
      </c>
      <c r="F36" s="9">
        <v>9</v>
      </c>
    </row>
    <row r="37" spans="1:6">
      <c r="A37" s="1">
        <f t="shared" si="0"/>
        <v>36</v>
      </c>
      <c r="B37" s="8">
        <f>'фирмы фавориты'!B37+'фирмы фавориты'!C37+'фирмы фавориты'!D37+'фирмы фавориты'!E37+'фирмы фавориты'!F37</f>
        <v>431675</v>
      </c>
      <c r="C37" s="9">
        <v>840146</v>
      </c>
      <c r="D37" s="1">
        <f>'товры фавориты'!B37+'товры фавориты'!C37+'товры фавориты'!D37+'товры фавориты'!E37</f>
        <v>751883.6</v>
      </c>
      <c r="E37" s="8">
        <v>1395462.23</v>
      </c>
      <c r="F37" s="9">
        <v>21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pane ySplit="1" topLeftCell="A2" activePane="bottomLeft" state="frozen"/>
      <selection pane="bottomLeft" activeCell="F54" sqref="F54"/>
    </sheetView>
  </sheetViews>
  <sheetFormatPr defaultRowHeight="15"/>
  <cols>
    <col min="1" max="1" width="15.42578125" customWidth="1"/>
    <col min="2" max="2" width="11.7109375" customWidth="1"/>
    <col min="3" max="3" width="10.85546875" customWidth="1"/>
    <col min="4" max="4" width="15.140625" customWidth="1"/>
    <col min="5" max="5" width="16.28515625" customWidth="1"/>
    <col min="6" max="6" width="15.28515625" customWidth="1"/>
    <col min="7" max="7" width="18.140625" customWidth="1"/>
  </cols>
  <sheetData>
    <row r="1" spans="1:7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1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6">
        <v>155326.29999999999</v>
      </c>
    </row>
    <row r="3" spans="1:7">
      <c r="A3" s="1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6">
        <v>1237184.99</v>
      </c>
    </row>
    <row r="4" spans="1:7">
      <c r="A4" s="1">
        <v>3</v>
      </c>
      <c r="B4" s="4">
        <v>30700</v>
      </c>
      <c r="C4" s="3">
        <v>0</v>
      </c>
      <c r="D4" s="3">
        <v>0</v>
      </c>
      <c r="E4" s="3">
        <v>0</v>
      </c>
      <c r="F4" s="3">
        <v>0</v>
      </c>
      <c r="G4" s="6">
        <v>1333837</v>
      </c>
    </row>
    <row r="5" spans="1:7">
      <c r="A5" s="1">
        <v>4</v>
      </c>
      <c r="B5" s="4">
        <v>94053.5</v>
      </c>
      <c r="C5" s="3">
        <v>0</v>
      </c>
      <c r="D5" s="3">
        <v>0</v>
      </c>
      <c r="E5" s="4">
        <v>6670</v>
      </c>
      <c r="F5" s="3">
        <v>0</v>
      </c>
      <c r="G5" s="6">
        <v>2400539.4300000002</v>
      </c>
    </row>
    <row r="6" spans="1:7">
      <c r="A6" s="1">
        <f>A5+$A$2</f>
        <v>5</v>
      </c>
      <c r="B6" s="4">
        <v>49289</v>
      </c>
      <c r="C6" s="3">
        <v>0</v>
      </c>
      <c r="D6" s="3">
        <v>0</v>
      </c>
      <c r="E6" s="4">
        <v>161130.4</v>
      </c>
      <c r="F6" s="4">
        <v>64000</v>
      </c>
      <c r="G6" s="6">
        <v>2791297.32</v>
      </c>
    </row>
    <row r="7" spans="1:7">
      <c r="A7" s="1">
        <f t="shared" ref="A7:A37" si="0">A6+$A$2</f>
        <v>6</v>
      </c>
      <c r="B7" s="4">
        <v>168536.2</v>
      </c>
      <c r="C7" s="3">
        <v>0</v>
      </c>
      <c r="D7" s="3">
        <v>0</v>
      </c>
      <c r="E7" s="4">
        <v>109191</v>
      </c>
      <c r="F7" s="3">
        <v>0</v>
      </c>
      <c r="G7" s="6">
        <v>3042478.45</v>
      </c>
    </row>
    <row r="8" spans="1:7">
      <c r="A8" s="1">
        <f t="shared" si="0"/>
        <v>7</v>
      </c>
      <c r="B8" s="4">
        <v>282134</v>
      </c>
      <c r="C8" s="3">
        <v>0</v>
      </c>
      <c r="D8" s="3">
        <v>0</v>
      </c>
      <c r="E8" s="4">
        <v>268037.5</v>
      </c>
      <c r="F8" s="4">
        <v>17160</v>
      </c>
      <c r="G8" s="6">
        <v>3257320.87</v>
      </c>
    </row>
    <row r="9" spans="1:7">
      <c r="A9" s="1">
        <f t="shared" si="0"/>
        <v>8</v>
      </c>
      <c r="B9" s="4">
        <v>276801</v>
      </c>
      <c r="C9" s="3">
        <v>0</v>
      </c>
      <c r="D9" s="3">
        <v>0</v>
      </c>
      <c r="E9" s="4">
        <v>443050.5</v>
      </c>
      <c r="F9" s="3">
        <v>0</v>
      </c>
      <c r="G9" s="6">
        <v>2545726.44</v>
      </c>
    </row>
    <row r="10" spans="1:7">
      <c r="A10" s="1">
        <f t="shared" si="0"/>
        <v>9</v>
      </c>
      <c r="B10" s="4">
        <v>48140</v>
      </c>
      <c r="C10" s="3">
        <v>0</v>
      </c>
      <c r="D10" s="3">
        <v>0</v>
      </c>
      <c r="E10" s="4">
        <v>147666.5</v>
      </c>
      <c r="F10" s="4">
        <v>46400</v>
      </c>
      <c r="G10" s="6">
        <v>1481333.9</v>
      </c>
    </row>
    <row r="11" spans="1:7">
      <c r="A11" s="1">
        <f t="shared" si="0"/>
        <v>10</v>
      </c>
      <c r="B11" s="4">
        <v>376486</v>
      </c>
      <c r="C11" s="3">
        <v>0</v>
      </c>
      <c r="D11" s="3">
        <v>0</v>
      </c>
      <c r="E11" s="4">
        <v>126491.4</v>
      </c>
      <c r="F11" s="4">
        <v>33600</v>
      </c>
      <c r="G11" s="6">
        <v>2240679.1</v>
      </c>
    </row>
    <row r="12" spans="1:7">
      <c r="A12" s="1">
        <f t="shared" si="0"/>
        <v>11</v>
      </c>
      <c r="B12" s="4">
        <v>141210</v>
      </c>
      <c r="C12" s="8">
        <v>0</v>
      </c>
      <c r="D12" s="8">
        <v>0</v>
      </c>
      <c r="E12" s="8">
        <v>0</v>
      </c>
      <c r="F12" s="4">
        <v>33600</v>
      </c>
      <c r="G12" s="9">
        <v>1019336</v>
      </c>
    </row>
    <row r="13" spans="1:7">
      <c r="A13" s="1">
        <f t="shared" si="0"/>
        <v>12</v>
      </c>
      <c r="B13" s="4">
        <v>472769</v>
      </c>
      <c r="C13" s="8">
        <v>0</v>
      </c>
      <c r="D13" s="8">
        <v>0</v>
      </c>
      <c r="E13" s="4">
        <v>6048</v>
      </c>
      <c r="F13" s="4">
        <v>64330</v>
      </c>
      <c r="G13" s="9">
        <v>1271586.8999999999</v>
      </c>
    </row>
    <row r="14" spans="1:7">
      <c r="A14" s="1">
        <f t="shared" si="0"/>
        <v>13</v>
      </c>
      <c r="B14" s="4">
        <v>237991.9</v>
      </c>
      <c r="C14" s="8">
        <v>0</v>
      </c>
      <c r="D14" s="8">
        <v>0</v>
      </c>
      <c r="E14" s="8">
        <v>0</v>
      </c>
      <c r="F14" s="4">
        <v>21300</v>
      </c>
      <c r="G14" s="9">
        <v>1213777.22</v>
      </c>
    </row>
    <row r="15" spans="1:7">
      <c r="A15" s="1">
        <f t="shared" si="0"/>
        <v>14</v>
      </c>
      <c r="B15" s="4">
        <v>278500</v>
      </c>
      <c r="C15" s="8">
        <v>0</v>
      </c>
      <c r="D15" s="8">
        <v>0</v>
      </c>
      <c r="E15" s="8">
        <v>0</v>
      </c>
      <c r="F15" s="4">
        <v>98600</v>
      </c>
      <c r="G15" s="9">
        <v>1789093.4</v>
      </c>
    </row>
    <row r="16" spans="1:7">
      <c r="A16" s="1">
        <f t="shared" si="0"/>
        <v>15</v>
      </c>
      <c r="B16" s="4">
        <v>269287.2</v>
      </c>
      <c r="C16" s="8">
        <v>0</v>
      </c>
      <c r="D16" s="8">
        <v>0</v>
      </c>
      <c r="E16" s="8">
        <v>0</v>
      </c>
      <c r="F16" s="4">
        <v>24000</v>
      </c>
      <c r="G16" s="9">
        <v>2208553.15</v>
      </c>
    </row>
    <row r="17" spans="1:7">
      <c r="A17" s="1">
        <f t="shared" si="0"/>
        <v>16</v>
      </c>
      <c r="B17" s="4">
        <v>446992.4</v>
      </c>
      <c r="C17" s="8">
        <v>0</v>
      </c>
      <c r="D17" s="8">
        <v>0</v>
      </c>
      <c r="E17" s="4">
        <v>14875.8</v>
      </c>
      <c r="F17" s="4">
        <v>63840</v>
      </c>
      <c r="G17" s="9">
        <v>2248214.5</v>
      </c>
    </row>
    <row r="18" spans="1:7">
      <c r="A18" s="1">
        <f t="shared" si="0"/>
        <v>17</v>
      </c>
      <c r="B18" s="4">
        <v>1134812.24</v>
      </c>
      <c r="C18" s="8">
        <v>0</v>
      </c>
      <c r="D18" s="8">
        <v>0</v>
      </c>
      <c r="E18" s="8">
        <v>0</v>
      </c>
      <c r="F18" s="4">
        <v>115070</v>
      </c>
      <c r="G18" s="9">
        <v>2921579.69</v>
      </c>
    </row>
    <row r="19" spans="1:7">
      <c r="A19" s="1">
        <f t="shared" si="0"/>
        <v>18</v>
      </c>
      <c r="B19" s="4">
        <v>1130731.6000000001</v>
      </c>
      <c r="C19" s="8">
        <v>0</v>
      </c>
      <c r="D19" s="8">
        <v>0</v>
      </c>
      <c r="E19" s="4">
        <v>4500</v>
      </c>
      <c r="F19" s="4">
        <v>165100</v>
      </c>
      <c r="G19" s="9">
        <v>2996376.03</v>
      </c>
    </row>
    <row r="20" spans="1:7">
      <c r="A20" s="1">
        <f t="shared" si="0"/>
        <v>19</v>
      </c>
      <c r="B20" s="4">
        <v>1183069.52</v>
      </c>
      <c r="C20" s="8">
        <v>0</v>
      </c>
      <c r="D20" s="8">
        <v>0</v>
      </c>
      <c r="E20" s="4">
        <v>2025</v>
      </c>
      <c r="F20" s="4">
        <v>22200</v>
      </c>
      <c r="G20" s="9">
        <v>3177678.71</v>
      </c>
    </row>
    <row r="21" spans="1:7">
      <c r="A21" s="1">
        <f t="shared" si="0"/>
        <v>20</v>
      </c>
      <c r="B21" s="4">
        <v>636906.5</v>
      </c>
      <c r="C21" s="8">
        <v>0</v>
      </c>
      <c r="D21" s="8">
        <v>0</v>
      </c>
      <c r="E21" s="8">
        <v>0</v>
      </c>
      <c r="F21" s="4">
        <v>68800</v>
      </c>
      <c r="G21" s="9">
        <v>2425657.91</v>
      </c>
    </row>
    <row r="22" spans="1:7">
      <c r="A22" s="1">
        <f t="shared" si="0"/>
        <v>21</v>
      </c>
      <c r="B22" s="4">
        <v>486482</v>
      </c>
      <c r="C22" s="8">
        <v>0</v>
      </c>
      <c r="D22" s="8">
        <v>0</v>
      </c>
      <c r="E22" s="8">
        <v>0</v>
      </c>
      <c r="F22" s="4">
        <v>22500</v>
      </c>
      <c r="G22" s="9">
        <v>1241784.6000000001</v>
      </c>
    </row>
    <row r="23" spans="1:7">
      <c r="A23" s="1">
        <f t="shared" si="0"/>
        <v>22</v>
      </c>
      <c r="B23" s="4">
        <v>359136</v>
      </c>
      <c r="C23" s="8">
        <v>0</v>
      </c>
      <c r="D23" s="4">
        <v>224560</v>
      </c>
      <c r="E23" s="4">
        <v>38883</v>
      </c>
      <c r="F23" s="4">
        <v>30000</v>
      </c>
      <c r="G23" s="9">
        <v>1649811.4</v>
      </c>
    </row>
    <row r="24" spans="1:7">
      <c r="A24" s="1">
        <f t="shared" si="0"/>
        <v>23</v>
      </c>
      <c r="B24" s="4">
        <v>269310</v>
      </c>
      <c r="C24" s="4">
        <v>29000</v>
      </c>
      <c r="D24" s="3">
        <v>0</v>
      </c>
      <c r="E24" s="4">
        <v>155478</v>
      </c>
      <c r="F24" s="4">
        <v>36000</v>
      </c>
      <c r="G24" s="6">
        <v>695491.3</v>
      </c>
    </row>
    <row r="25" spans="1:7">
      <c r="A25" s="1">
        <f t="shared" si="0"/>
        <v>24</v>
      </c>
      <c r="B25" s="4">
        <v>118312.3</v>
      </c>
      <c r="C25" s="4">
        <v>81200</v>
      </c>
      <c r="D25" s="3">
        <v>0</v>
      </c>
      <c r="E25" s="4">
        <v>59302</v>
      </c>
      <c r="F25" s="4">
        <v>36000</v>
      </c>
      <c r="G25" s="6">
        <v>1180004.2</v>
      </c>
    </row>
    <row r="26" spans="1:7">
      <c r="A26" s="1">
        <f t="shared" si="0"/>
        <v>25</v>
      </c>
      <c r="B26" s="4">
        <v>306119</v>
      </c>
      <c r="C26" s="4">
        <v>201810</v>
      </c>
      <c r="D26" s="3">
        <v>0</v>
      </c>
      <c r="E26" s="4">
        <v>34521.4</v>
      </c>
      <c r="F26" s="4">
        <v>80000</v>
      </c>
      <c r="G26" s="6">
        <v>1343748.06</v>
      </c>
    </row>
    <row r="27" spans="1:7">
      <c r="A27" s="1">
        <f t="shared" si="0"/>
        <v>26</v>
      </c>
      <c r="B27" s="4">
        <v>223523.4</v>
      </c>
      <c r="C27" s="4">
        <v>413888</v>
      </c>
      <c r="D27" s="3">
        <v>0</v>
      </c>
      <c r="E27" s="3">
        <v>0</v>
      </c>
      <c r="F27" s="4">
        <v>27300</v>
      </c>
      <c r="G27" s="6">
        <v>1909253.67</v>
      </c>
    </row>
    <row r="28" spans="1:7">
      <c r="A28" s="1">
        <f t="shared" si="0"/>
        <v>27</v>
      </c>
      <c r="B28" s="4">
        <v>193701.4</v>
      </c>
      <c r="C28" s="4">
        <v>322665</v>
      </c>
      <c r="D28" s="4">
        <v>468000</v>
      </c>
      <c r="E28" s="4">
        <v>19685</v>
      </c>
      <c r="F28" s="4">
        <v>139000</v>
      </c>
      <c r="G28" s="6">
        <v>3415854.45</v>
      </c>
    </row>
    <row r="29" spans="1:7">
      <c r="A29" s="1">
        <f t="shared" si="0"/>
        <v>28</v>
      </c>
      <c r="B29" s="4">
        <v>183424</v>
      </c>
      <c r="C29" s="4">
        <v>556800</v>
      </c>
      <c r="D29" s="4">
        <v>1279310</v>
      </c>
      <c r="E29" s="4">
        <v>189111.1</v>
      </c>
      <c r="F29" s="4">
        <v>178000</v>
      </c>
      <c r="G29" s="6">
        <v>4847116.25</v>
      </c>
    </row>
    <row r="30" spans="1:7">
      <c r="A30" s="1">
        <f t="shared" si="0"/>
        <v>29</v>
      </c>
      <c r="B30" s="4">
        <v>67216</v>
      </c>
      <c r="C30" s="4">
        <v>946532</v>
      </c>
      <c r="D30" s="4">
        <v>1197690</v>
      </c>
      <c r="E30" s="4">
        <v>352686.2</v>
      </c>
      <c r="F30" s="4">
        <v>42050</v>
      </c>
      <c r="G30" s="6">
        <v>5573644.8099999996</v>
      </c>
    </row>
    <row r="31" spans="1:7">
      <c r="A31" s="1">
        <f t="shared" si="0"/>
        <v>30</v>
      </c>
      <c r="B31" s="4">
        <v>43860</v>
      </c>
      <c r="C31" s="4">
        <v>465720</v>
      </c>
      <c r="D31" s="4">
        <v>522000</v>
      </c>
      <c r="E31" s="4">
        <v>343612.4</v>
      </c>
      <c r="F31" s="4">
        <v>104500</v>
      </c>
      <c r="G31" s="6">
        <v>4286989.3</v>
      </c>
    </row>
    <row r="32" spans="1:7">
      <c r="A32" s="1">
        <f t="shared" si="0"/>
        <v>31</v>
      </c>
      <c r="B32" s="3">
        <v>0</v>
      </c>
      <c r="C32" s="4">
        <v>471147</v>
      </c>
      <c r="D32" s="3">
        <v>0</v>
      </c>
      <c r="E32" s="4">
        <v>309505</v>
      </c>
      <c r="F32" s="4">
        <v>56774</v>
      </c>
      <c r="G32" s="6">
        <v>3829433.7</v>
      </c>
    </row>
    <row r="33" spans="1:7">
      <c r="A33" s="1">
        <f t="shared" si="0"/>
        <v>32</v>
      </c>
      <c r="B33" s="4">
        <v>35212</v>
      </c>
      <c r="C33" s="4">
        <v>625351</v>
      </c>
      <c r="D33" s="3">
        <v>0</v>
      </c>
      <c r="E33" s="3">
        <v>0</v>
      </c>
      <c r="F33" s="10">
        <v>430</v>
      </c>
      <c r="G33" s="6">
        <v>3130624.32</v>
      </c>
    </row>
    <row r="34" spans="1:7">
      <c r="A34" s="1">
        <f t="shared" si="0"/>
        <v>33</v>
      </c>
      <c r="B34" s="4">
        <v>74394</v>
      </c>
      <c r="C34" s="4">
        <v>250290</v>
      </c>
      <c r="D34" s="3">
        <v>0</v>
      </c>
      <c r="E34" s="4">
        <v>408120</v>
      </c>
      <c r="F34" s="3">
        <v>0</v>
      </c>
      <c r="G34" s="6">
        <v>2361231.7000000002</v>
      </c>
    </row>
    <row r="35" spans="1:7">
      <c r="A35" s="1">
        <f t="shared" si="0"/>
        <v>34</v>
      </c>
      <c r="B35" s="4">
        <v>52900</v>
      </c>
      <c r="C35" s="4">
        <v>320391</v>
      </c>
      <c r="D35" s="3">
        <v>0</v>
      </c>
      <c r="E35" s="4">
        <v>2800</v>
      </c>
      <c r="F35" s="4">
        <v>225800</v>
      </c>
      <c r="G35" s="6">
        <v>1156006</v>
      </c>
    </row>
    <row r="36" spans="1:7">
      <c r="A36" s="1">
        <f t="shared" si="0"/>
        <v>35</v>
      </c>
      <c r="B36" s="4">
        <v>213524</v>
      </c>
      <c r="C36" s="4">
        <v>162000</v>
      </c>
      <c r="D36" s="3">
        <v>0</v>
      </c>
      <c r="E36" s="4">
        <v>20000</v>
      </c>
      <c r="F36" s="4">
        <v>81800</v>
      </c>
      <c r="G36" s="6">
        <v>1547810.56</v>
      </c>
    </row>
    <row r="37" spans="1:7">
      <c r="A37" s="1">
        <f t="shared" si="0"/>
        <v>36</v>
      </c>
      <c r="B37" s="4">
        <v>18200</v>
      </c>
      <c r="C37" s="4">
        <v>413475</v>
      </c>
      <c r="D37" s="3">
        <v>0</v>
      </c>
      <c r="E37" s="3">
        <v>0</v>
      </c>
      <c r="F37" s="3">
        <v>0</v>
      </c>
      <c r="G37" s="6">
        <v>840146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pane ySplit="1" topLeftCell="A2" activePane="bottomLeft" state="frozen"/>
      <selection pane="bottomLeft" activeCell="E53" sqref="E53"/>
    </sheetView>
  </sheetViews>
  <sheetFormatPr defaultRowHeight="15"/>
  <cols>
    <col min="1" max="1" width="17.140625" customWidth="1"/>
    <col min="2" max="2" width="32.28515625" customWidth="1"/>
    <col min="3" max="3" width="19.7109375" customWidth="1"/>
    <col min="4" max="4" width="22" customWidth="1"/>
    <col min="5" max="5" width="32" customWidth="1"/>
  </cols>
  <sheetData>
    <row r="1" spans="1:5">
      <c r="A1" s="14" t="s">
        <v>0</v>
      </c>
      <c r="B1" s="14" t="s">
        <v>7</v>
      </c>
      <c r="C1" s="14" t="s">
        <v>8</v>
      </c>
      <c r="D1" s="14" t="s">
        <v>12</v>
      </c>
      <c r="E1" s="14" t="s">
        <v>9</v>
      </c>
    </row>
    <row r="2" spans="1:5">
      <c r="A2" s="1">
        <v>1</v>
      </c>
      <c r="B2" s="15">
        <v>10260.6</v>
      </c>
      <c r="C2" s="15">
        <v>14050</v>
      </c>
      <c r="D2" s="8">
        <v>0</v>
      </c>
      <c r="E2" s="8">
        <v>0</v>
      </c>
    </row>
    <row r="3" spans="1:5">
      <c r="A3" s="1">
        <f>1+A2</f>
        <v>2</v>
      </c>
      <c r="B3" s="15">
        <v>25613.4</v>
      </c>
      <c r="C3" s="15">
        <v>117145</v>
      </c>
      <c r="D3" s="15">
        <v>200450</v>
      </c>
      <c r="E3" s="15">
        <v>139170</v>
      </c>
    </row>
    <row r="4" spans="1:5">
      <c r="A4" s="1">
        <f t="shared" ref="A4:A37" si="0">1+A3</f>
        <v>3</v>
      </c>
      <c r="B4" s="15">
        <v>16793.599999999999</v>
      </c>
      <c r="C4" s="15">
        <v>7440</v>
      </c>
      <c r="D4" s="15">
        <v>43635</v>
      </c>
      <c r="E4" s="15">
        <v>35965</v>
      </c>
    </row>
    <row r="5" spans="1:5">
      <c r="A5" s="1">
        <f t="shared" si="0"/>
        <v>4</v>
      </c>
      <c r="B5" s="15">
        <v>403417.4</v>
      </c>
      <c r="C5" s="15">
        <v>144320</v>
      </c>
      <c r="D5" s="15">
        <v>313295</v>
      </c>
      <c r="E5" s="15">
        <v>262930</v>
      </c>
    </row>
    <row r="6" spans="1:5">
      <c r="A6" s="1">
        <f t="shared" si="0"/>
        <v>5</v>
      </c>
      <c r="B6" s="13">
        <v>291381.40000000002</v>
      </c>
      <c r="C6" s="13">
        <v>92290</v>
      </c>
      <c r="D6" s="13">
        <v>171276</v>
      </c>
      <c r="E6" s="13">
        <v>217510</v>
      </c>
    </row>
    <row r="7" spans="1:5">
      <c r="A7" s="1">
        <f t="shared" si="0"/>
        <v>6</v>
      </c>
      <c r="B7" s="13">
        <v>403571.9</v>
      </c>
      <c r="C7" s="1">
        <v>0</v>
      </c>
      <c r="D7" s="13">
        <v>297775</v>
      </c>
      <c r="E7" s="13">
        <v>135480</v>
      </c>
    </row>
    <row r="8" spans="1:5">
      <c r="A8" s="1">
        <f t="shared" si="0"/>
        <v>7</v>
      </c>
      <c r="B8" s="13">
        <v>404478.2</v>
      </c>
      <c r="C8" s="16">
        <v>503.77</v>
      </c>
      <c r="D8" s="13">
        <v>224075</v>
      </c>
      <c r="E8" s="13">
        <v>124525</v>
      </c>
    </row>
    <row r="9" spans="1:5">
      <c r="A9" s="1">
        <f t="shared" si="0"/>
        <v>8</v>
      </c>
      <c r="B9" s="13">
        <v>420190.9</v>
      </c>
      <c r="C9" s="16">
        <v>600</v>
      </c>
      <c r="D9" s="13">
        <v>107958</v>
      </c>
      <c r="E9" s="13">
        <v>77420</v>
      </c>
    </row>
    <row r="10" spans="1:5">
      <c r="A10" s="1">
        <f t="shared" si="0"/>
        <v>9</v>
      </c>
      <c r="B10" s="13">
        <v>362221.6</v>
      </c>
      <c r="C10" s="1">
        <v>0</v>
      </c>
      <c r="D10" s="13">
        <v>206785</v>
      </c>
      <c r="E10" s="13">
        <v>171530</v>
      </c>
    </row>
    <row r="11" spans="1:5">
      <c r="A11" s="1">
        <f t="shared" si="0"/>
        <v>10</v>
      </c>
      <c r="B11" s="13">
        <v>132804</v>
      </c>
      <c r="C11" s="1">
        <v>0</v>
      </c>
      <c r="D11" s="13">
        <v>109028</v>
      </c>
      <c r="E11" s="13">
        <v>14645</v>
      </c>
    </row>
    <row r="12" spans="1:5">
      <c r="A12" s="1">
        <f t="shared" si="0"/>
        <v>11</v>
      </c>
      <c r="B12" s="13">
        <v>92173.5</v>
      </c>
      <c r="C12" s="1">
        <v>0</v>
      </c>
      <c r="D12" s="13">
        <v>97870</v>
      </c>
      <c r="E12" s="13">
        <v>29400</v>
      </c>
    </row>
    <row r="13" spans="1:5">
      <c r="A13" s="1">
        <f t="shared" si="0"/>
        <v>12</v>
      </c>
      <c r="B13" s="13">
        <v>190802.6</v>
      </c>
      <c r="C13" s="1">
        <v>0</v>
      </c>
      <c r="D13" s="13">
        <v>74590</v>
      </c>
      <c r="E13" s="13">
        <v>136850</v>
      </c>
    </row>
    <row r="14" spans="1:5">
      <c r="A14" s="1">
        <f t="shared" si="0"/>
        <v>13</v>
      </c>
      <c r="B14" s="13">
        <v>84503.7</v>
      </c>
      <c r="C14" s="13">
        <v>224320</v>
      </c>
      <c r="D14" s="13">
        <v>138486</v>
      </c>
      <c r="E14" s="13">
        <v>48192</v>
      </c>
    </row>
    <row r="15" spans="1:5">
      <c r="A15" s="1">
        <f t="shared" si="0"/>
        <v>14</v>
      </c>
      <c r="B15" s="13">
        <v>261720</v>
      </c>
      <c r="C15" s="13">
        <v>241040</v>
      </c>
      <c r="D15" s="13">
        <v>150330</v>
      </c>
      <c r="E15" s="13">
        <v>9720</v>
      </c>
    </row>
    <row r="16" spans="1:5">
      <c r="A16" s="1">
        <f t="shared" si="0"/>
        <v>15</v>
      </c>
      <c r="B16" s="13">
        <v>302959</v>
      </c>
      <c r="C16" s="13">
        <v>301880</v>
      </c>
      <c r="D16" s="13">
        <v>78740</v>
      </c>
      <c r="E16" s="13">
        <v>96880</v>
      </c>
    </row>
    <row r="17" spans="1:5">
      <c r="A17" s="1">
        <f t="shared" si="0"/>
        <v>16</v>
      </c>
      <c r="B17" s="13">
        <v>302574.40000000002</v>
      </c>
      <c r="C17" s="13">
        <v>129030</v>
      </c>
      <c r="D17" s="13">
        <v>213744</v>
      </c>
      <c r="E17" s="13">
        <v>186400</v>
      </c>
    </row>
    <row r="18" spans="1:5">
      <c r="A18" s="1">
        <f t="shared" si="0"/>
        <v>17</v>
      </c>
      <c r="B18" s="13">
        <v>488944.1</v>
      </c>
      <c r="C18" s="13">
        <v>68410</v>
      </c>
      <c r="D18" s="13">
        <v>164914</v>
      </c>
      <c r="E18" s="13">
        <v>193320</v>
      </c>
    </row>
    <row r="19" spans="1:5">
      <c r="A19" s="1">
        <f t="shared" si="0"/>
        <v>18</v>
      </c>
      <c r="B19" s="13">
        <v>675023.6</v>
      </c>
      <c r="C19" s="13">
        <v>4560</v>
      </c>
      <c r="D19" s="13">
        <v>116108</v>
      </c>
      <c r="E19" s="13">
        <v>158480</v>
      </c>
    </row>
    <row r="20" spans="1:5">
      <c r="A20" s="1">
        <f t="shared" si="0"/>
        <v>19</v>
      </c>
      <c r="B20" s="13">
        <v>650813.19999999995</v>
      </c>
      <c r="C20" s="1">
        <v>0</v>
      </c>
      <c r="D20" s="13">
        <v>114130</v>
      </c>
      <c r="E20" s="13">
        <v>133170</v>
      </c>
    </row>
    <row r="21" spans="1:5">
      <c r="A21" s="1">
        <f t="shared" si="0"/>
        <v>20</v>
      </c>
      <c r="B21" s="13">
        <v>667162.6</v>
      </c>
      <c r="C21" s="1">
        <v>0</v>
      </c>
      <c r="D21" s="13">
        <v>166485</v>
      </c>
      <c r="E21" s="13">
        <v>128020</v>
      </c>
    </row>
    <row r="22" spans="1:5">
      <c r="A22" s="1">
        <f t="shared" si="0"/>
        <v>21</v>
      </c>
      <c r="B22" s="13">
        <v>440140</v>
      </c>
      <c r="C22" s="1">
        <v>0</v>
      </c>
      <c r="D22" s="13">
        <v>157870</v>
      </c>
      <c r="E22" s="13">
        <v>16155</v>
      </c>
    </row>
    <row r="23" spans="1:5">
      <c r="A23" s="1">
        <f t="shared" si="0"/>
        <v>22</v>
      </c>
      <c r="B23" s="13">
        <v>221278.5</v>
      </c>
      <c r="C23" s="1">
        <v>0</v>
      </c>
      <c r="D23" s="13">
        <v>243209</v>
      </c>
      <c r="E23" s="13">
        <v>60810</v>
      </c>
    </row>
    <row r="24" spans="1:5">
      <c r="A24" s="1">
        <f t="shared" si="0"/>
        <v>23</v>
      </c>
      <c r="B24" s="13">
        <v>210187.4</v>
      </c>
      <c r="C24" s="1">
        <v>0</v>
      </c>
      <c r="D24" s="13">
        <v>80600</v>
      </c>
      <c r="E24" s="13">
        <v>29150</v>
      </c>
    </row>
    <row r="25" spans="1:5">
      <c r="A25" s="1">
        <f t="shared" si="0"/>
        <v>24</v>
      </c>
      <c r="B25" s="13">
        <v>202482.8</v>
      </c>
      <c r="C25" s="1">
        <v>0</v>
      </c>
      <c r="D25" s="13">
        <v>137854</v>
      </c>
      <c r="E25" s="13">
        <v>84246</v>
      </c>
    </row>
    <row r="26" spans="1:5">
      <c r="A26" s="1">
        <f t="shared" si="0"/>
        <v>25</v>
      </c>
      <c r="B26" s="13">
        <v>84503.7</v>
      </c>
      <c r="C26" s="13">
        <v>224320</v>
      </c>
      <c r="D26" s="13">
        <v>138486</v>
      </c>
      <c r="E26" s="13">
        <v>93670</v>
      </c>
    </row>
    <row r="27" spans="1:5">
      <c r="A27" s="1">
        <f t="shared" si="0"/>
        <v>26</v>
      </c>
      <c r="B27" s="13">
        <v>177655.7</v>
      </c>
      <c r="C27" s="13">
        <v>582785</v>
      </c>
      <c r="D27" s="13">
        <v>232168</v>
      </c>
      <c r="E27" s="13">
        <v>294068</v>
      </c>
    </row>
    <row r="28" spans="1:5">
      <c r="A28" s="1">
        <f t="shared" si="0"/>
        <v>27</v>
      </c>
      <c r="B28" s="13">
        <v>197961.9</v>
      </c>
      <c r="C28" s="13">
        <v>1178475</v>
      </c>
      <c r="D28" s="13">
        <v>186000</v>
      </c>
      <c r="E28" s="13">
        <v>161778</v>
      </c>
    </row>
    <row r="29" spans="1:5">
      <c r="A29" s="1">
        <f t="shared" si="0"/>
        <v>28</v>
      </c>
      <c r="B29" s="13">
        <v>209811.20000000001</v>
      </c>
      <c r="C29" s="13">
        <v>2269990</v>
      </c>
      <c r="D29" s="13">
        <v>361344</v>
      </c>
      <c r="E29" s="13">
        <v>724093</v>
      </c>
    </row>
    <row r="30" spans="1:5">
      <c r="A30" s="1">
        <f t="shared" si="0"/>
        <v>29</v>
      </c>
      <c r="B30" s="13">
        <v>363128</v>
      </c>
      <c r="C30" s="13">
        <v>2063340</v>
      </c>
      <c r="D30" s="13">
        <v>1625</v>
      </c>
      <c r="E30" s="13">
        <v>421121</v>
      </c>
    </row>
    <row r="31" spans="1:5">
      <c r="A31" s="1">
        <f t="shared" si="0"/>
        <v>30</v>
      </c>
      <c r="B31" s="13">
        <v>337714.6</v>
      </c>
      <c r="C31" s="13">
        <v>1463690</v>
      </c>
      <c r="D31" s="13">
        <v>577987</v>
      </c>
      <c r="E31" s="13">
        <v>1100</v>
      </c>
    </row>
    <row r="32" spans="1:5">
      <c r="A32" s="1">
        <f t="shared" si="0"/>
        <v>31</v>
      </c>
      <c r="B32" s="13">
        <v>70456.3</v>
      </c>
      <c r="C32" s="13">
        <v>846000</v>
      </c>
      <c r="D32" s="13">
        <v>504648</v>
      </c>
      <c r="E32" s="13">
        <v>505140</v>
      </c>
    </row>
    <row r="33" spans="1:5">
      <c r="A33" s="1">
        <f t="shared" si="0"/>
        <v>32</v>
      </c>
      <c r="B33" s="13">
        <v>23083.200000000001</v>
      </c>
      <c r="C33" s="13">
        <v>841490</v>
      </c>
      <c r="D33" s="13">
        <v>574211</v>
      </c>
      <c r="E33" s="13">
        <v>586691</v>
      </c>
    </row>
    <row r="34" spans="1:5">
      <c r="A34" s="1">
        <f t="shared" si="0"/>
        <v>33</v>
      </c>
      <c r="B34" s="13">
        <v>35102.21</v>
      </c>
      <c r="C34" s="13">
        <v>571010</v>
      </c>
      <c r="D34" s="13">
        <v>418246</v>
      </c>
      <c r="E34" s="13">
        <v>71530</v>
      </c>
    </row>
    <row r="35" spans="1:5">
      <c r="A35" s="1">
        <f t="shared" si="0"/>
        <v>34</v>
      </c>
      <c r="B35" s="13">
        <v>91747.6</v>
      </c>
      <c r="C35" s="13">
        <v>325090</v>
      </c>
      <c r="D35" s="13">
        <v>276941</v>
      </c>
      <c r="E35" s="13">
        <v>266577</v>
      </c>
    </row>
    <row r="36" spans="1:5">
      <c r="A36" s="1">
        <f t="shared" si="0"/>
        <v>35</v>
      </c>
      <c r="B36" s="13">
        <v>27606</v>
      </c>
      <c r="C36" s="13">
        <v>208240</v>
      </c>
      <c r="D36" s="13">
        <v>182408</v>
      </c>
      <c r="E36" s="13">
        <v>282354</v>
      </c>
    </row>
    <row r="37" spans="1:5">
      <c r="A37" s="1">
        <f t="shared" si="0"/>
        <v>36</v>
      </c>
      <c r="B37" s="13">
        <v>131175.6</v>
      </c>
      <c r="C37" s="13">
        <v>58570</v>
      </c>
      <c r="D37" s="13">
        <v>217253</v>
      </c>
      <c r="E37" s="13">
        <v>344885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фирмы фавориты</vt:lpstr>
      <vt:lpstr>товры фавориты</vt:lpstr>
      <vt:lpstr>Лист4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2011-05-07T10:30:12Z</dcterms:modified>
</cp:coreProperties>
</file>