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Semester 7\Sistem Penunjang Keputusan\"/>
    </mc:Choice>
  </mc:AlternateContent>
  <xr:revisionPtr revIDLastSave="0" documentId="13_ncr:1_{9374F0AB-35DF-47E7-8E9B-08EA0E7B771E}" xr6:coauthVersionLast="47" xr6:coauthVersionMax="47" xr10:uidLastSave="{00000000-0000-0000-0000-000000000000}"/>
  <bookViews>
    <workbookView xWindow="-120" yWindow="-120" windowWidth="20730" windowHeight="11760" xr2:uid="{7DEEAC51-E7B2-454D-871F-D20657E0FB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2" i="1"/>
  <c r="H43" i="1"/>
  <c r="H44" i="1"/>
  <c r="H45" i="1"/>
  <c r="H46" i="1"/>
  <c r="H47" i="1"/>
  <c r="H48" i="1"/>
  <c r="H49" i="1"/>
  <c r="H50" i="1"/>
  <c r="G41" i="1"/>
  <c r="G42" i="1"/>
  <c r="G43" i="1"/>
  <c r="G44" i="1"/>
  <c r="G45" i="1"/>
  <c r="G46" i="1"/>
  <c r="G47" i="1"/>
  <c r="G48" i="1"/>
  <c r="G49" i="1"/>
  <c r="G50" i="1"/>
  <c r="E50" i="1"/>
  <c r="E49" i="1"/>
  <c r="E48" i="1"/>
  <c r="E47" i="1"/>
  <c r="E46" i="1"/>
  <c r="E45" i="1"/>
  <c r="E44" i="1"/>
  <c r="E43" i="1"/>
  <c r="E42" i="1"/>
  <c r="E41" i="1"/>
  <c r="F50" i="1"/>
  <c r="F49" i="1"/>
  <c r="F48" i="1"/>
  <c r="F47" i="1"/>
  <c r="F46" i="1"/>
  <c r="F45" i="1"/>
  <c r="F44" i="1"/>
  <c r="F43" i="1"/>
  <c r="F42" i="1"/>
  <c r="F41" i="1"/>
  <c r="D41" i="1"/>
  <c r="D42" i="1"/>
  <c r="D43" i="1"/>
  <c r="D44" i="1"/>
  <c r="D45" i="1"/>
  <c r="D46" i="1"/>
  <c r="D47" i="1"/>
  <c r="D48" i="1"/>
  <c r="D49" i="1"/>
  <c r="D50" i="1"/>
  <c r="C50" i="1"/>
  <c r="C41" i="1"/>
  <c r="C49" i="1"/>
  <c r="C48" i="1"/>
  <c r="C47" i="1"/>
  <c r="C46" i="1"/>
  <c r="C45" i="1"/>
  <c r="C44" i="1"/>
  <c r="C43" i="1"/>
  <c r="C42" i="1"/>
  <c r="H29" i="1"/>
  <c r="C37" i="1" s="1"/>
  <c r="C35" i="1" l="1"/>
  <c r="C34" i="1"/>
  <c r="C36" i="1"/>
  <c r="C33" i="1"/>
</calcChain>
</file>

<file path=xl/sharedStrings.xml><?xml version="1.0" encoding="utf-8"?>
<sst xmlns="http://schemas.openxmlformats.org/spreadsheetml/2006/main" count="152" uniqueCount="74">
  <si>
    <t>Harga</t>
  </si>
  <si>
    <t>Nama Mobil</t>
  </si>
  <si>
    <t>Konsumsi BBM</t>
  </si>
  <si>
    <t>Kualitas Interior</t>
  </si>
  <si>
    <t>Performa</t>
  </si>
  <si>
    <t>Reputasi Brand</t>
  </si>
  <si>
    <t>Terkenal</t>
  </si>
  <si>
    <t>Cukup Terkenal</t>
  </si>
  <si>
    <t>Lumayan Terkenal</t>
  </si>
  <si>
    <t>Kurang Terkenal</t>
  </si>
  <si>
    <t>Sangat Terkenal</t>
  </si>
  <si>
    <t>Toyota Corolla</t>
  </si>
  <si>
    <t>Honda Civic</t>
  </si>
  <si>
    <t>Ford Mustang</t>
  </si>
  <si>
    <t>Chevrolet Malibu</t>
  </si>
  <si>
    <t>BMW 3 Series</t>
  </si>
  <si>
    <t>Volkswagen Golf</t>
  </si>
  <si>
    <t>Mercedez Benz</t>
  </si>
  <si>
    <t>Nissan Altima</t>
  </si>
  <si>
    <t>Audi A4</t>
  </si>
  <si>
    <t>Hyundai Sonata</t>
  </si>
  <si>
    <t>14KM/L</t>
  </si>
  <si>
    <t>15KM/L</t>
  </si>
  <si>
    <t>10KM/L</t>
  </si>
  <si>
    <t>13KM/L</t>
  </si>
  <si>
    <t>12KM/L</t>
  </si>
  <si>
    <t>16KM/L</t>
  </si>
  <si>
    <t>11KM/L</t>
  </si>
  <si>
    <t>280 Jutaan</t>
  </si>
  <si>
    <t>275 Jutaan</t>
  </si>
  <si>
    <t xml:space="preserve">560 Jutaan </t>
  </si>
  <si>
    <t>350 Jutaan</t>
  </si>
  <si>
    <t>490 Jutaan</t>
  </si>
  <si>
    <t>308 Jutaan</t>
  </si>
  <si>
    <t>700 Jutaan</t>
  </si>
  <si>
    <t>368 Jutaan</t>
  </si>
  <si>
    <t>294 Jutaan</t>
  </si>
  <si>
    <t>8 Per 10</t>
  </si>
  <si>
    <t>7 Per 10</t>
  </si>
  <si>
    <t>9 Per 10</t>
  </si>
  <si>
    <t>6 Per 10</t>
  </si>
  <si>
    <t>Kategori</t>
  </si>
  <si>
    <t>Benefit</t>
  </si>
  <si>
    <t>Cost</t>
  </si>
  <si>
    <t>Skala dan Poin</t>
  </si>
  <si>
    <t>Skala Reputasi Brand</t>
  </si>
  <si>
    <t>Poin</t>
  </si>
  <si>
    <t>&gt;=11KM/L</t>
  </si>
  <si>
    <t>&gt;=12KM/L</t>
  </si>
  <si>
    <t>&lt;11KM/L</t>
  </si>
  <si>
    <t>&gt;=13KM/L</t>
  </si>
  <si>
    <t>&gt;14KM/L</t>
  </si>
  <si>
    <t>Skala Harga</t>
  </si>
  <si>
    <t>Skala Konsumsi BBM</t>
  </si>
  <si>
    <t>&lt;=275000000</t>
  </si>
  <si>
    <t>&gt;=280000000</t>
  </si>
  <si>
    <t>&gt;=294000000</t>
  </si>
  <si>
    <t>&gt;308000000</t>
  </si>
  <si>
    <t>Skala Kualitas Interior</t>
  </si>
  <si>
    <t>&gt;=7 Per 10</t>
  </si>
  <si>
    <t>&gt;=8 Per 10</t>
  </si>
  <si>
    <t>&gt;=9 Per 10</t>
  </si>
  <si>
    <t>Skala Performa</t>
  </si>
  <si>
    <t>&gt;=6 Per 10</t>
  </si>
  <si>
    <t>Tabel Berdasarkan Skala Poin</t>
  </si>
  <si>
    <t>Bobot Kepentingan</t>
  </si>
  <si>
    <t>Total</t>
  </si>
  <si>
    <t>Perhitungan Bobot</t>
  </si>
  <si>
    <t>Dibulatkan</t>
  </si>
  <si>
    <t>Perhitungan Metode WP (Weighted Product)</t>
  </si>
  <si>
    <t>TOTAL</t>
  </si>
  <si>
    <t>Kesimpulan :</t>
  </si>
  <si>
    <t>Tabel Daftar Mobil Ter-Wort it</t>
  </si>
  <si>
    <t xml:space="preserve">Berdasarkan dengan perhitungan Metode Weighted Product dalam menentukan daftar Mobil ter-Wort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</si>
</sst>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3" borderId="0" xfId="0" applyFill="1" applyBorder="1"/>
    <xf numFmtId="0" fontId="0" fillId="3" borderId="4" xfId="0" applyFill="1" applyBorder="1" applyAlignment="1">
      <alignment horizontal="center"/>
    </xf>
    <xf numFmtId="0" fontId="0" fillId="3" borderId="3" xfId="0" applyFill="1" applyBorder="1"/>
    <xf numFmtId="0" fontId="0" fillId="0" borderId="0" xfId="0" applyNumberFormat="1"/>
  </cellXfs>
  <cellStyles count="1">
    <cellStyle name="Normal" xfId="0" builtinId="0"/>
  </cellStyles>
  <dxfs count="7">
    <dxf>
      <font>
        <b/>
      </font>
    </dxf>
    <dxf>
      <font>
        <b/>
      </font>
      <numFmt numFmtId="0" formatCode="General"/>
    </dxf>
    <dxf>
      <font>
        <b/>
      </font>
    </dxf>
    <dxf>
      <numFmt numFmtId="21" formatCode="dd\-mmm"/>
    </dxf>
    <dxf>
      <numFmt numFmtId="21" formatCode="dd\-m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44664-8834-437F-88E8-248A91819577}" name="Table1" displayName="Table1" ref="B3:G14" totalsRowShown="0">
  <autoFilter ref="B3:G14" xr:uid="{2B544664-8834-437F-88E8-248A91819577}"/>
  <tableColumns count="6">
    <tableColumn id="1" xr3:uid="{E83EB5EA-77E2-4853-925B-063EB3B6249F}" name="Nama Mobil"/>
    <tableColumn id="2" xr3:uid="{B0AC93DA-2660-47F5-98E8-A9CDADBEEC62}" name="Reputasi Brand"/>
    <tableColumn id="3" xr3:uid="{CB5483B0-5838-4487-8D47-A866F2F48733}" name="Konsumsi BBM"/>
    <tableColumn id="4" xr3:uid="{EF8169BF-8599-4BD8-9342-FC188041410C}" name="Harga"/>
    <tableColumn id="5" xr3:uid="{1EDE248A-E80A-4A42-B234-2CCE52BF84C4}" name="Kualitas Interior"/>
    <tableColumn id="6" xr3:uid="{81F1ECFC-843D-49DC-AFF2-5FF5EC046748}" name="Perfor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6AB8CF-80D1-4A77-84A6-655B7BC5DAE1}" name="Table2" displayName="Table2" ref="K3:L8" totalsRowShown="0">
  <autoFilter ref="K3:L8" xr:uid="{DA6AB8CF-80D1-4A77-84A6-655B7BC5DAE1}"/>
  <tableColumns count="2">
    <tableColumn id="1" xr3:uid="{59639D39-ED45-4915-A7AD-02BE584C68C7}" name="Skala Reputasi Brand"/>
    <tableColumn id="2" xr3:uid="{26EAB9BF-F291-4B98-A9F5-72F1DA8EE667}" name="Po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AFACF4-9DC5-402A-9B38-5A36265250A5}" name="Table3" displayName="Table3" ref="K10:L15" totalsRowShown="0">
  <autoFilter ref="K10:L15" xr:uid="{48AFACF4-9DC5-402A-9B38-5A36265250A5}"/>
  <tableColumns count="2">
    <tableColumn id="1" xr3:uid="{4063CED8-72B1-425B-A202-DB2DD59194A8}" name="Skala Konsumsi BBM"/>
    <tableColumn id="2" xr3:uid="{7C1284D7-3290-4136-A94F-08B9CE351286}" name="Poi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926E3E-11F8-4784-847E-DFA4B8E54090}" name="Table4" displayName="Table4" ref="K17:L21" totalsRowShown="0">
  <autoFilter ref="K17:L21" xr:uid="{3F926E3E-11F8-4784-847E-DFA4B8E54090}"/>
  <tableColumns count="2">
    <tableColumn id="1" xr3:uid="{C512F3CD-41E7-46B1-99BF-0E827D07B1DC}" name="Skala Harga"/>
    <tableColumn id="2" xr3:uid="{13279C88-B3A9-4F18-855D-FAAC37E07987}" name="Poi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0638F1-B2A9-48BD-9465-60B3C4F99657}" name="Table5" displayName="Table5" ref="K23:L26" totalsRowShown="0">
  <autoFilter ref="K23:L26" xr:uid="{7B0638F1-B2A9-48BD-9465-60B3C4F99657}"/>
  <tableColumns count="2">
    <tableColumn id="1" xr3:uid="{A8C376DC-B785-4E20-A10C-F8E239C49D9B}" name="Skala Kualitas Interior"/>
    <tableColumn id="2" xr3:uid="{534330DC-1E8C-44F4-8AB5-343116D87BF0}" name="Poi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44BFD9-4CAD-4B5A-A8A4-8E0C3CE86ADC}" name="Table6" displayName="Table6" ref="K28:L32" totalsRowShown="0">
  <autoFilter ref="K28:L32" xr:uid="{2A44BFD9-4CAD-4B5A-A8A4-8E0C3CE86ADC}"/>
  <tableColumns count="2">
    <tableColumn id="1" xr3:uid="{2BA58BFD-F6B9-4641-9D54-63CA900C82D9}" name="Skala Performa"/>
    <tableColumn id="2" xr3:uid="{BC278A8C-DCD8-4277-99C1-20DBE73C4787}" name="Poi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7E74F7-6823-45EE-A92D-2F630CE838E3}" name="Table19" displayName="Table19" ref="B18:G29" totalsRowShown="0">
  <autoFilter ref="B18:G29" xr:uid="{CE7E74F7-6823-45EE-A92D-2F630CE838E3}"/>
  <tableColumns count="6">
    <tableColumn id="1" xr3:uid="{CCD5AC41-960E-469C-A98C-A9B1090832D6}" name="Nama Mobil"/>
    <tableColumn id="2" xr3:uid="{8310E31F-0187-40FF-9884-F48B43517561}" name="Reputasi Brand"/>
    <tableColumn id="3" xr3:uid="{B56F2BE9-1618-4CF7-9EDE-AB11A4E62AF0}" name="Konsumsi BBM"/>
    <tableColumn id="4" xr3:uid="{A9A62F64-D0B6-4D68-A4E4-EE12D1C1C36E}" name="Harga"/>
    <tableColumn id="5" xr3:uid="{B866E61D-74B9-4295-923E-DF01E31E8AB6}" name="Kualitas Interior"/>
    <tableColumn id="6" xr3:uid="{DE892F6D-DC93-4DBB-8A3E-1F52F0320E62}" name="Perform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E0CDB6-7F34-406A-A517-2DBCAB9670BB}" name="Table111" displayName="Table111" ref="B40:G50" totalsRowShown="0">
  <autoFilter ref="B40:G50" xr:uid="{11E0CDB6-7F34-406A-A517-2DBCAB9670BB}"/>
  <tableColumns count="6">
    <tableColumn id="1" xr3:uid="{A4EC2675-4ADD-413F-8349-68E6AF9BCCB0}" name="Nama Mobil"/>
    <tableColumn id="2" xr3:uid="{257BEC89-CCB3-4092-AF69-A9D6E06A4EEC}" name="Reputasi Brand"/>
    <tableColumn id="3" xr3:uid="{4EE910A0-7D99-4A02-9A52-7685EED30D36}" name="Konsumsi BBM" dataDxfId="6">
      <calculatedColumnFormula>POWER(D19,$E$34)</calculatedColumnFormula>
    </tableColumn>
    <tableColumn id="4" xr3:uid="{0A16703D-F600-4F67-8F2E-005DC3F2C202}" name="Harga" dataDxfId="5">
      <calculatedColumnFormula>POWER(E19,$E$35)</calculatedColumnFormula>
    </tableColumn>
    <tableColumn id="5" xr3:uid="{5727DDB0-EFB7-413C-8CDB-39CDF7F16EF2}" name="Kualitas Interior" dataDxfId="4">
      <calculatedColumnFormula>POWER(F19,-$E$36)</calculatedColumnFormula>
    </tableColumn>
    <tableColumn id="6" xr3:uid="{16467E04-5806-4957-BD5C-F1BDA527754C}" name="Performa" dataDxfId="3">
      <calculatedColumnFormula>POWER(G19,$E$37)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9532C1-5A8D-437A-98B2-865093CF5899}" name="Table11" displayName="Table11" ref="H40:H50" totalsRowShown="0" headerRowDxfId="2" dataDxfId="0">
  <autoFilter ref="H40:H50" xr:uid="{E29532C1-5A8D-437A-98B2-865093CF5899}"/>
  <tableColumns count="1">
    <tableColumn id="1" xr3:uid="{03EC1F47-DC9A-4A35-966E-580600A82845}" name="TOTAL" dataDxfId="1">
      <calculatedColumnFormula>SUM(C31:G41)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0FED-5592-431A-816F-8082D078070F}">
  <dimension ref="B2:L54"/>
  <sheetViews>
    <sheetView tabSelected="1" topLeftCell="A43" workbookViewId="0">
      <selection activeCell="C58" sqref="C58"/>
    </sheetView>
  </sheetViews>
  <sheetFormatPr defaultRowHeight="15" x14ac:dyDescent="0.25"/>
  <cols>
    <col min="2" max="2" width="18.5703125" customWidth="1"/>
    <col min="3" max="3" width="20.140625" customWidth="1"/>
    <col min="4" max="4" width="19.140625" customWidth="1"/>
    <col min="5" max="5" width="13.140625" customWidth="1"/>
    <col min="6" max="6" width="17.28515625" customWidth="1"/>
    <col min="7" max="7" width="15.42578125" customWidth="1"/>
    <col min="8" max="8" width="11" customWidth="1"/>
    <col min="11" max="11" width="22.28515625" customWidth="1"/>
  </cols>
  <sheetData>
    <row r="2" spans="2:12" x14ac:dyDescent="0.25">
      <c r="B2" s="2" t="s">
        <v>72</v>
      </c>
      <c r="K2" s="2" t="s">
        <v>44</v>
      </c>
    </row>
    <row r="3" spans="2:12" x14ac:dyDescent="0.25">
      <c r="B3" t="s">
        <v>1</v>
      </c>
      <c r="C3" t="s">
        <v>5</v>
      </c>
      <c r="D3" t="s">
        <v>2</v>
      </c>
      <c r="E3" t="s">
        <v>0</v>
      </c>
      <c r="F3" t="s">
        <v>3</v>
      </c>
      <c r="G3" t="s">
        <v>4</v>
      </c>
      <c r="K3" t="s">
        <v>45</v>
      </c>
      <c r="L3" t="s">
        <v>46</v>
      </c>
    </row>
    <row r="4" spans="2:12" x14ac:dyDescent="0.25">
      <c r="B4" t="s">
        <v>11</v>
      </c>
      <c r="C4" t="s">
        <v>6</v>
      </c>
      <c r="D4" t="s">
        <v>21</v>
      </c>
      <c r="E4" t="s">
        <v>28</v>
      </c>
      <c r="F4" s="1" t="s">
        <v>37</v>
      </c>
      <c r="G4" s="1" t="s">
        <v>38</v>
      </c>
      <c r="K4" t="s">
        <v>9</v>
      </c>
      <c r="L4">
        <v>1</v>
      </c>
    </row>
    <row r="5" spans="2:12" x14ac:dyDescent="0.25">
      <c r="B5" t="s">
        <v>12</v>
      </c>
      <c r="C5" t="s">
        <v>6</v>
      </c>
      <c r="D5" t="s">
        <v>22</v>
      </c>
      <c r="E5" t="s">
        <v>29</v>
      </c>
      <c r="F5" t="s">
        <v>38</v>
      </c>
      <c r="G5" t="s">
        <v>37</v>
      </c>
      <c r="K5" t="s">
        <v>8</v>
      </c>
      <c r="L5">
        <v>2</v>
      </c>
    </row>
    <row r="6" spans="2:12" x14ac:dyDescent="0.25">
      <c r="B6" t="s">
        <v>13</v>
      </c>
      <c r="C6" t="s">
        <v>6</v>
      </c>
      <c r="D6" t="s">
        <v>23</v>
      </c>
      <c r="E6" t="s">
        <v>30</v>
      </c>
      <c r="F6" t="s">
        <v>38</v>
      </c>
      <c r="G6" t="s">
        <v>39</v>
      </c>
      <c r="K6" t="s">
        <v>7</v>
      </c>
      <c r="L6">
        <v>3</v>
      </c>
    </row>
    <row r="7" spans="2:12" x14ac:dyDescent="0.25">
      <c r="B7" t="s">
        <v>14</v>
      </c>
      <c r="C7" t="s">
        <v>7</v>
      </c>
      <c r="D7" t="s">
        <v>24</v>
      </c>
      <c r="E7" t="s">
        <v>31</v>
      </c>
      <c r="F7" t="s">
        <v>37</v>
      </c>
      <c r="G7" t="s">
        <v>37</v>
      </c>
      <c r="K7" t="s">
        <v>6</v>
      </c>
      <c r="L7">
        <v>4</v>
      </c>
    </row>
    <row r="8" spans="2:12" x14ac:dyDescent="0.25">
      <c r="B8" t="s">
        <v>15</v>
      </c>
      <c r="C8" t="s">
        <v>7</v>
      </c>
      <c r="D8" t="s">
        <v>25</v>
      </c>
      <c r="E8" t="s">
        <v>32</v>
      </c>
      <c r="F8" t="s">
        <v>39</v>
      </c>
      <c r="G8" t="s">
        <v>39</v>
      </c>
      <c r="K8" t="s">
        <v>10</v>
      </c>
      <c r="L8">
        <v>5</v>
      </c>
    </row>
    <row r="9" spans="2:12" x14ac:dyDescent="0.25">
      <c r="B9" t="s">
        <v>16</v>
      </c>
      <c r="C9" t="s">
        <v>8</v>
      </c>
      <c r="D9" t="s">
        <v>26</v>
      </c>
      <c r="E9" t="s">
        <v>33</v>
      </c>
      <c r="F9" t="s">
        <v>37</v>
      </c>
      <c r="G9" t="s">
        <v>38</v>
      </c>
    </row>
    <row r="10" spans="2:12" x14ac:dyDescent="0.25">
      <c r="B10" t="s">
        <v>17</v>
      </c>
      <c r="C10" t="s">
        <v>9</v>
      </c>
      <c r="D10" t="s">
        <v>27</v>
      </c>
      <c r="E10" t="s">
        <v>34</v>
      </c>
      <c r="F10" t="s">
        <v>39</v>
      </c>
      <c r="G10" t="s">
        <v>39</v>
      </c>
      <c r="K10" t="s">
        <v>53</v>
      </c>
      <c r="L10" t="s">
        <v>46</v>
      </c>
    </row>
    <row r="11" spans="2:12" x14ac:dyDescent="0.25">
      <c r="B11" t="s">
        <v>18</v>
      </c>
      <c r="C11" t="s">
        <v>10</v>
      </c>
      <c r="D11" t="s">
        <v>21</v>
      </c>
      <c r="E11" t="s">
        <v>35</v>
      </c>
      <c r="F11" t="s">
        <v>38</v>
      </c>
      <c r="G11" t="s">
        <v>38</v>
      </c>
      <c r="K11" t="s">
        <v>49</v>
      </c>
      <c r="L11">
        <v>1</v>
      </c>
    </row>
    <row r="12" spans="2:12" x14ac:dyDescent="0.25">
      <c r="B12" t="s">
        <v>19</v>
      </c>
      <c r="C12" t="s">
        <v>7</v>
      </c>
      <c r="D12" t="s">
        <v>24</v>
      </c>
      <c r="E12" t="s">
        <v>30</v>
      </c>
      <c r="F12" t="s">
        <v>39</v>
      </c>
      <c r="G12" t="s">
        <v>37</v>
      </c>
      <c r="K12" t="s">
        <v>47</v>
      </c>
      <c r="L12">
        <v>2</v>
      </c>
    </row>
    <row r="13" spans="2:12" x14ac:dyDescent="0.25">
      <c r="B13" t="s">
        <v>20</v>
      </c>
      <c r="C13" t="s">
        <v>8</v>
      </c>
      <c r="D13" t="s">
        <v>22</v>
      </c>
      <c r="E13" t="s">
        <v>36</v>
      </c>
      <c r="F13" t="s">
        <v>38</v>
      </c>
      <c r="G13" t="s">
        <v>40</v>
      </c>
      <c r="K13" t="s">
        <v>48</v>
      </c>
      <c r="L13">
        <v>3</v>
      </c>
    </row>
    <row r="14" spans="2:12" x14ac:dyDescent="0.25">
      <c r="B14" s="2" t="s">
        <v>41</v>
      </c>
      <c r="C14" s="2" t="s">
        <v>42</v>
      </c>
      <c r="D14" s="2" t="s">
        <v>43</v>
      </c>
      <c r="E14" s="2" t="s">
        <v>43</v>
      </c>
      <c r="F14" s="2" t="s">
        <v>42</v>
      </c>
      <c r="G14" s="2" t="s">
        <v>42</v>
      </c>
      <c r="K14" t="s">
        <v>50</v>
      </c>
      <c r="L14">
        <v>4</v>
      </c>
    </row>
    <row r="15" spans="2:12" x14ac:dyDescent="0.25">
      <c r="K15" t="s">
        <v>51</v>
      </c>
      <c r="L15">
        <v>5</v>
      </c>
    </row>
    <row r="17" spans="2:12" x14ac:dyDescent="0.25">
      <c r="B17" s="2" t="s">
        <v>64</v>
      </c>
      <c r="K17" t="s">
        <v>52</v>
      </c>
      <c r="L17" t="s">
        <v>46</v>
      </c>
    </row>
    <row r="18" spans="2:12" x14ac:dyDescent="0.25">
      <c r="B18" t="s">
        <v>1</v>
      </c>
      <c r="C18" t="s">
        <v>5</v>
      </c>
      <c r="D18" t="s">
        <v>2</v>
      </c>
      <c r="E18" t="s">
        <v>0</v>
      </c>
      <c r="F18" t="s">
        <v>3</v>
      </c>
      <c r="G18" t="s">
        <v>4</v>
      </c>
      <c r="K18" t="s">
        <v>54</v>
      </c>
      <c r="L18">
        <v>1</v>
      </c>
    </row>
    <row r="19" spans="2:12" x14ac:dyDescent="0.25">
      <c r="B19" t="s">
        <v>11</v>
      </c>
      <c r="C19" s="4">
        <v>2</v>
      </c>
      <c r="D19" s="5">
        <v>5</v>
      </c>
      <c r="E19" s="5">
        <v>2</v>
      </c>
      <c r="F19" s="6">
        <v>2</v>
      </c>
      <c r="G19" s="6">
        <v>2</v>
      </c>
      <c r="K19" t="s">
        <v>55</v>
      </c>
      <c r="L19">
        <v>2</v>
      </c>
    </row>
    <row r="20" spans="2:12" x14ac:dyDescent="0.25">
      <c r="B20" t="s">
        <v>12</v>
      </c>
      <c r="C20" s="4">
        <v>4</v>
      </c>
      <c r="D20" s="5">
        <v>5</v>
      </c>
      <c r="E20" s="5">
        <v>1</v>
      </c>
      <c r="F20" s="5">
        <v>1</v>
      </c>
      <c r="G20" s="5">
        <v>3</v>
      </c>
      <c r="K20" t="s">
        <v>56</v>
      </c>
      <c r="L20">
        <v>3</v>
      </c>
    </row>
    <row r="21" spans="2:12" x14ac:dyDescent="0.25">
      <c r="B21" t="s">
        <v>13</v>
      </c>
      <c r="C21" s="4">
        <v>4</v>
      </c>
      <c r="D21" s="5">
        <v>1</v>
      </c>
      <c r="E21" s="5">
        <v>4</v>
      </c>
      <c r="F21" s="5">
        <v>1</v>
      </c>
      <c r="G21" s="5">
        <v>4</v>
      </c>
      <c r="K21" t="s">
        <v>57</v>
      </c>
      <c r="L21">
        <v>4</v>
      </c>
    </row>
    <row r="22" spans="2:12" x14ac:dyDescent="0.25">
      <c r="B22" t="s">
        <v>14</v>
      </c>
      <c r="C22" s="4">
        <v>3</v>
      </c>
      <c r="D22" s="5">
        <v>4</v>
      </c>
      <c r="E22" s="5">
        <v>4</v>
      </c>
      <c r="F22" s="5">
        <v>2</v>
      </c>
      <c r="G22" s="5">
        <v>3</v>
      </c>
    </row>
    <row r="23" spans="2:12" x14ac:dyDescent="0.25">
      <c r="B23" t="s">
        <v>15</v>
      </c>
      <c r="C23" s="4">
        <v>3</v>
      </c>
      <c r="D23" s="5">
        <v>3</v>
      </c>
      <c r="E23" s="5">
        <v>4</v>
      </c>
      <c r="F23" s="5">
        <v>3</v>
      </c>
      <c r="G23" s="5">
        <v>4</v>
      </c>
      <c r="K23" t="s">
        <v>58</v>
      </c>
      <c r="L23" t="s">
        <v>46</v>
      </c>
    </row>
    <row r="24" spans="2:12" x14ac:dyDescent="0.25">
      <c r="B24" t="s">
        <v>16</v>
      </c>
      <c r="C24" s="4">
        <v>2</v>
      </c>
      <c r="D24" s="5">
        <v>5</v>
      </c>
      <c r="E24" s="5">
        <v>4</v>
      </c>
      <c r="F24" s="5">
        <v>2</v>
      </c>
      <c r="G24" s="5">
        <v>2</v>
      </c>
      <c r="K24" t="s">
        <v>59</v>
      </c>
      <c r="L24">
        <v>1</v>
      </c>
    </row>
    <row r="25" spans="2:12" x14ac:dyDescent="0.25">
      <c r="B25" t="s">
        <v>17</v>
      </c>
      <c r="C25" s="4">
        <v>1</v>
      </c>
      <c r="D25" s="5">
        <v>2</v>
      </c>
      <c r="E25" s="5">
        <v>4</v>
      </c>
      <c r="F25" s="5">
        <v>3</v>
      </c>
      <c r="G25" s="5">
        <v>4</v>
      </c>
      <c r="K25" t="s">
        <v>60</v>
      </c>
      <c r="L25">
        <v>2</v>
      </c>
    </row>
    <row r="26" spans="2:12" x14ac:dyDescent="0.25">
      <c r="B26" t="s">
        <v>18</v>
      </c>
      <c r="C26" s="4">
        <v>5</v>
      </c>
      <c r="D26" s="5">
        <v>5</v>
      </c>
      <c r="E26" s="5">
        <v>4</v>
      </c>
      <c r="F26" s="5">
        <v>1</v>
      </c>
      <c r="G26" s="5">
        <v>2</v>
      </c>
      <c r="K26" t="s">
        <v>61</v>
      </c>
      <c r="L26">
        <v>3</v>
      </c>
    </row>
    <row r="27" spans="2:12" x14ac:dyDescent="0.25">
      <c r="B27" t="s">
        <v>19</v>
      </c>
      <c r="C27" s="4">
        <v>3</v>
      </c>
      <c r="D27" s="5">
        <v>4</v>
      </c>
      <c r="E27" s="5">
        <v>4</v>
      </c>
      <c r="F27" s="5">
        <v>3</v>
      </c>
      <c r="G27" s="5">
        <v>3</v>
      </c>
    </row>
    <row r="28" spans="2:12" x14ac:dyDescent="0.25">
      <c r="B28" t="s">
        <v>20</v>
      </c>
      <c r="C28" s="4">
        <v>2</v>
      </c>
      <c r="D28" s="5">
        <v>5</v>
      </c>
      <c r="E28" s="5">
        <v>3</v>
      </c>
      <c r="F28" s="5">
        <v>1</v>
      </c>
      <c r="G28" s="5">
        <v>1</v>
      </c>
      <c r="H28" s="7" t="s">
        <v>66</v>
      </c>
      <c r="K28" t="s">
        <v>62</v>
      </c>
      <c r="L28" t="s">
        <v>46</v>
      </c>
    </row>
    <row r="29" spans="2:12" x14ac:dyDescent="0.25">
      <c r="B29" s="2" t="s">
        <v>65</v>
      </c>
      <c r="C29" s="3">
        <v>3</v>
      </c>
      <c r="D29" s="3">
        <v>5</v>
      </c>
      <c r="E29" s="3">
        <v>5</v>
      </c>
      <c r="F29" s="3">
        <v>2</v>
      </c>
      <c r="G29" s="3">
        <v>3</v>
      </c>
      <c r="H29" s="7">
        <f>SUM(C29:G29)</f>
        <v>18</v>
      </c>
      <c r="K29" t="s">
        <v>63</v>
      </c>
      <c r="L29">
        <v>1</v>
      </c>
    </row>
    <row r="30" spans="2:12" x14ac:dyDescent="0.25">
      <c r="K30" t="s">
        <v>59</v>
      </c>
      <c r="L30">
        <v>2</v>
      </c>
    </row>
    <row r="31" spans="2:12" x14ac:dyDescent="0.25">
      <c r="K31" t="s">
        <v>60</v>
      </c>
      <c r="L31">
        <v>3</v>
      </c>
    </row>
    <row r="32" spans="2:12" x14ac:dyDescent="0.25">
      <c r="B32" s="2" t="s">
        <v>67</v>
      </c>
      <c r="K32" t="s">
        <v>61</v>
      </c>
      <c r="L32">
        <v>4</v>
      </c>
    </row>
    <row r="33" spans="2:8" x14ac:dyDescent="0.25">
      <c r="B33" s="8" t="s">
        <v>5</v>
      </c>
      <c r="C33" s="8">
        <f>C29/H29</f>
        <v>0.16666666666666666</v>
      </c>
      <c r="D33" s="9"/>
      <c r="E33" s="8">
        <v>0.16600000000000001</v>
      </c>
    </row>
    <row r="34" spans="2:8" x14ac:dyDescent="0.25">
      <c r="B34" s="8" t="s">
        <v>2</v>
      </c>
      <c r="C34" s="8">
        <f>D29/H29</f>
        <v>0.27777777777777779</v>
      </c>
      <c r="D34" s="10"/>
      <c r="E34" s="8">
        <v>0.27700000000000002</v>
      </c>
    </row>
    <row r="35" spans="2:8" x14ac:dyDescent="0.25">
      <c r="B35" s="8" t="s">
        <v>0</v>
      </c>
      <c r="C35" s="8">
        <f>E29/H29</f>
        <v>0.27777777777777779</v>
      </c>
      <c r="D35" s="11" t="s">
        <v>68</v>
      </c>
      <c r="E35" s="8">
        <v>0.27700000000000002</v>
      </c>
    </row>
    <row r="36" spans="2:8" x14ac:dyDescent="0.25">
      <c r="B36" s="8" t="s">
        <v>3</v>
      </c>
      <c r="C36" s="8">
        <f>F29/H29</f>
        <v>0.1111111111111111</v>
      </c>
      <c r="D36" s="10"/>
      <c r="E36" s="8">
        <v>0.111</v>
      </c>
    </row>
    <row r="37" spans="2:8" x14ac:dyDescent="0.25">
      <c r="B37" s="8" t="s">
        <v>4</v>
      </c>
      <c r="C37" s="8">
        <f>G29/H29</f>
        <v>0.16666666666666666</v>
      </c>
      <c r="D37" s="12"/>
      <c r="E37" s="8">
        <v>0.16600000000000001</v>
      </c>
    </row>
    <row r="39" spans="2:8" x14ac:dyDescent="0.25">
      <c r="B39" t="s">
        <v>69</v>
      </c>
    </row>
    <row r="40" spans="2:8" x14ac:dyDescent="0.25">
      <c r="B40" t="s">
        <v>1</v>
      </c>
      <c r="C40" t="s">
        <v>5</v>
      </c>
      <c r="D40" t="s">
        <v>2</v>
      </c>
      <c r="E40" t="s">
        <v>0</v>
      </c>
      <c r="F40" t="s">
        <v>3</v>
      </c>
      <c r="G40" t="s">
        <v>4</v>
      </c>
      <c r="H40" s="2" t="s">
        <v>70</v>
      </c>
    </row>
    <row r="41" spans="2:8" x14ac:dyDescent="0.25">
      <c r="B41" t="s">
        <v>11</v>
      </c>
      <c r="C41">
        <f>POWER(C19,E33)</f>
        <v>1.1219434805304844</v>
      </c>
      <c r="D41">
        <f t="shared" ref="D41:D50" si="0">POWER(D19,$E$34)</f>
        <v>1.5617614232321115</v>
      </c>
      <c r="E41">
        <f>POWER(E19,-$E$35)</f>
        <v>0.82530540851265732</v>
      </c>
      <c r="F41" s="13">
        <f>POWER(F19,$E$36)</f>
        <v>1.0799765598328823</v>
      </c>
      <c r="G41" s="13">
        <f t="shared" ref="G41:G50" si="1">POWER(G19,$E$37)</f>
        <v>1.1219434805304844</v>
      </c>
      <c r="H41" s="2">
        <f t="shared" ref="H41:H50" si="2">SUM(C31:G41)</f>
        <v>7.7079303526386207</v>
      </c>
    </row>
    <row r="42" spans="2:8" x14ac:dyDescent="0.25">
      <c r="B42" t="s">
        <v>12</v>
      </c>
      <c r="C42">
        <f>POWER(C20,E33)</f>
        <v>1.2587571735048577</v>
      </c>
      <c r="D42">
        <f t="shared" si="0"/>
        <v>1.5617614232321115</v>
      </c>
      <c r="E42">
        <f>POWER(E20,-$E$35)</f>
        <v>1</v>
      </c>
      <c r="F42" s="13">
        <f>POWER(F20,$E$36)</f>
        <v>1</v>
      </c>
      <c r="G42" s="13">
        <f t="shared" si="1"/>
        <v>1.2000577011371563</v>
      </c>
      <c r="H42" s="2">
        <f t="shared" si="2"/>
        <v>13.728506650512745</v>
      </c>
    </row>
    <row r="43" spans="2:8" x14ac:dyDescent="0.25">
      <c r="B43" t="s">
        <v>13</v>
      </c>
      <c r="C43">
        <f>POWER(C21,E33)</f>
        <v>1.2587571735048577</v>
      </c>
      <c r="D43">
        <f t="shared" si="0"/>
        <v>1</v>
      </c>
      <c r="E43">
        <f>POWER(E21,-$E$35)</f>
        <v>0.681129017320244</v>
      </c>
      <c r="F43" s="13">
        <f>POWER(F21,$E$36)</f>
        <v>1</v>
      </c>
      <c r="G43" s="13">
        <f t="shared" si="1"/>
        <v>1.2587571735048577</v>
      </c>
      <c r="H43" s="2">
        <f t="shared" si="2"/>
        <v>18.927150014842706</v>
      </c>
    </row>
    <row r="44" spans="2:8" x14ac:dyDescent="0.25">
      <c r="B44" t="s">
        <v>14</v>
      </c>
      <c r="C44">
        <f>POWER(C22,E33)</f>
        <v>1.2000577011371563</v>
      </c>
      <c r="D44">
        <f t="shared" si="0"/>
        <v>1.4681506360341032</v>
      </c>
      <c r="E44">
        <f>POWER(E22,-$E$35)</f>
        <v>0.681129017320244</v>
      </c>
      <c r="F44" s="13">
        <f>POWER(F22,$E$36)</f>
        <v>1.0799765598328823</v>
      </c>
      <c r="G44" s="13">
        <f t="shared" si="1"/>
        <v>1.2000577011371563</v>
      </c>
      <c r="H44" s="2">
        <f t="shared" si="2"/>
        <v>24.223854963637582</v>
      </c>
    </row>
    <row r="45" spans="2:8" x14ac:dyDescent="0.25">
      <c r="B45" t="s">
        <v>15</v>
      </c>
      <c r="C45">
        <f>POWER(C23,E33)</f>
        <v>1.2000577011371563</v>
      </c>
      <c r="D45">
        <f t="shared" si="0"/>
        <v>1.3556968518755557</v>
      </c>
      <c r="E45">
        <f>POWER(E23,-$E$35)</f>
        <v>0.681129017320244</v>
      </c>
      <c r="F45" s="13">
        <f>POWER(F23,$E$36)</f>
        <v>1.1296930560846516</v>
      </c>
      <c r="G45" s="13">
        <f t="shared" si="1"/>
        <v>1.2587571735048577</v>
      </c>
      <c r="H45" s="2">
        <f t="shared" si="2"/>
        <v>29.294410985782264</v>
      </c>
    </row>
    <row r="46" spans="2:8" x14ac:dyDescent="0.25">
      <c r="B46" t="s">
        <v>16</v>
      </c>
      <c r="C46">
        <f>POWER(C24,E33)</f>
        <v>1.1219434805304844</v>
      </c>
      <c r="D46">
        <f t="shared" si="0"/>
        <v>1.5617614232321115</v>
      </c>
      <c r="E46">
        <f>POWER(E24,-$E$35)</f>
        <v>0.681129017320244</v>
      </c>
      <c r="F46" s="13">
        <f>POWER(F24,$E$36)</f>
        <v>1.0799765598328823</v>
      </c>
      <c r="G46" s="13">
        <f t="shared" si="1"/>
        <v>1.1219434805304844</v>
      </c>
      <c r="H46" s="2">
        <f t="shared" si="2"/>
        <v>34.306387169450694</v>
      </c>
    </row>
    <row r="47" spans="2:8" x14ac:dyDescent="0.25">
      <c r="B47" t="s">
        <v>17</v>
      </c>
      <c r="C47">
        <f>POWER(C25,E33)</f>
        <v>1</v>
      </c>
      <c r="D47">
        <f t="shared" si="0"/>
        <v>1.211672660430243</v>
      </c>
      <c r="E47">
        <f>POWER(E25,-$E$35)</f>
        <v>0.681129017320244</v>
      </c>
      <c r="F47" s="13">
        <f>POWER(F25,$E$36)</f>
        <v>1.1296930560846516</v>
      </c>
      <c r="G47" s="13">
        <f t="shared" si="1"/>
        <v>1.2587571735048577</v>
      </c>
      <c r="H47" s="2">
        <f t="shared" si="2"/>
        <v>39.36552796567959</v>
      </c>
    </row>
    <row r="48" spans="2:8" x14ac:dyDescent="0.25">
      <c r="B48" t="s">
        <v>18</v>
      </c>
      <c r="C48">
        <f>POWER(C26,E33)</f>
        <v>1.306258172883149</v>
      </c>
      <c r="D48">
        <f t="shared" si="0"/>
        <v>1.5617614232321115</v>
      </c>
      <c r="E48">
        <f>POWER(E26,-$E$35)</f>
        <v>0.681129017320244</v>
      </c>
      <c r="F48" s="13">
        <f>POWER(F26,$E$36)</f>
        <v>1</v>
      </c>
      <c r="G48" s="13">
        <f t="shared" si="1"/>
        <v>1.1219434805304844</v>
      </c>
      <c r="H48" s="2">
        <f t="shared" si="2"/>
        <v>44.70395339297891</v>
      </c>
    </row>
    <row r="49" spans="2:8" x14ac:dyDescent="0.25">
      <c r="B49" t="s">
        <v>19</v>
      </c>
      <c r="C49">
        <f>POWER(C27,E33)</f>
        <v>1.2000577011371563</v>
      </c>
      <c r="D49">
        <f t="shared" si="0"/>
        <v>1.4681506360341032</v>
      </c>
      <c r="E49">
        <f>POWER(E27,-$E$35)</f>
        <v>0.681129017320244</v>
      </c>
      <c r="F49" s="13">
        <f>POWER(F27,$E$36)</f>
        <v>1.1296930560846516</v>
      </c>
      <c r="G49" s="13">
        <f t="shared" si="1"/>
        <v>1.2000577011371563</v>
      </c>
      <c r="H49" s="2">
        <f t="shared" si="2"/>
        <v>50.383041504692223</v>
      </c>
    </row>
    <row r="50" spans="2:8" x14ac:dyDescent="0.25">
      <c r="B50" t="s">
        <v>20</v>
      </c>
      <c r="C50">
        <f>POWER(C28,E33)</f>
        <v>1.1219434805304844</v>
      </c>
      <c r="D50">
        <f t="shared" si="0"/>
        <v>1.5617614232321115</v>
      </c>
      <c r="E50">
        <f>POWER(E28,-$E$35)</f>
        <v>0.73762803138219102</v>
      </c>
      <c r="F50" s="13">
        <f>POWER(F28,$E$36)</f>
        <v>1</v>
      </c>
      <c r="G50" s="13">
        <f t="shared" si="1"/>
        <v>1</v>
      </c>
      <c r="H50" s="2">
        <f t="shared" si="2"/>
        <v>55.804374439837012</v>
      </c>
    </row>
    <row r="52" spans="2:8" x14ac:dyDescent="0.25">
      <c r="B52" t="s">
        <v>71</v>
      </c>
    </row>
    <row r="53" spans="2:8" x14ac:dyDescent="0.25">
      <c r="B53" t="s">
        <v>73</v>
      </c>
    </row>
    <row r="54" spans="2:8" x14ac:dyDescent="0.25">
      <c r="B54" s="2" t="s">
        <v>20</v>
      </c>
      <c r="C54" s="2">
        <v>55.8043744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Khrisna Atmadinata</dc:creator>
  <cp:lastModifiedBy>Khrisna Atmadinata</cp:lastModifiedBy>
  <dcterms:created xsi:type="dcterms:W3CDTF">2023-10-30T14:53:27Z</dcterms:created>
  <dcterms:modified xsi:type="dcterms:W3CDTF">2023-10-30T19:26:23Z</dcterms:modified>
</cp:coreProperties>
</file>