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hrystyna_Romanyshyn\source\repos\"/>
    </mc:Choice>
  </mc:AlternateContent>
  <bookViews>
    <workbookView xWindow="0" yWindow="0" windowWidth="19200" windowHeight="11460" activeTab="3"/>
  </bookViews>
  <sheets>
    <sheet name="News Page" sheetId="9" r:id="rId1"/>
    <sheet name="Events Page" sheetId="10" r:id="rId2"/>
    <sheet name="Contacts" sheetId="11" r:id="rId3"/>
    <sheet name="Gallery" sheetId="13" r:id="rId4"/>
    <sheet name="Report" sheetId="8" r:id="rId5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3" l="1"/>
  <c r="L16" i="13"/>
  <c r="K16" i="13"/>
  <c r="J16" i="13"/>
  <c r="M15" i="13"/>
  <c r="L15" i="13"/>
  <c r="K15" i="13"/>
  <c r="J15" i="13"/>
  <c r="M14" i="13"/>
  <c r="L14" i="13"/>
  <c r="K14" i="13"/>
  <c r="J14" i="13"/>
  <c r="A10" i="13"/>
  <c r="A9" i="13"/>
  <c r="A8" i="13"/>
  <c r="A7" i="13"/>
  <c r="A6" i="13"/>
  <c r="A5" i="13"/>
  <c r="A4" i="13"/>
  <c r="A3" i="13"/>
  <c r="J17" i="13" l="1"/>
  <c r="M17" i="13"/>
  <c r="L17" i="13"/>
  <c r="K17" i="13"/>
  <c r="A11" i="11"/>
  <c r="M16" i="11" l="1"/>
  <c r="L16" i="11"/>
  <c r="K16" i="11"/>
  <c r="J16" i="11"/>
  <c r="M15" i="11"/>
  <c r="L15" i="11"/>
  <c r="K15" i="11"/>
  <c r="J15" i="11"/>
  <c r="M14" i="11"/>
  <c r="L14" i="11"/>
  <c r="K14" i="11"/>
  <c r="J14" i="11"/>
  <c r="M26" i="10"/>
  <c r="L26" i="10"/>
  <c r="K26" i="10"/>
  <c r="J26" i="10"/>
  <c r="M25" i="10"/>
  <c r="L25" i="10"/>
  <c r="K25" i="10"/>
  <c r="J25" i="10"/>
  <c r="M24" i="10"/>
  <c r="M27" i="10" s="1"/>
  <c r="L24" i="10"/>
  <c r="K24" i="10"/>
  <c r="J24" i="10"/>
  <c r="A10" i="11"/>
  <c r="A9" i="11"/>
  <c r="A8" i="11"/>
  <c r="A7" i="11"/>
  <c r="A6" i="11"/>
  <c r="A5" i="11"/>
  <c r="A4" i="11"/>
  <c r="A3" i="11"/>
  <c r="M28" i="9"/>
  <c r="L28" i="9"/>
  <c r="K28" i="9"/>
  <c r="J28" i="9"/>
  <c r="M27" i="9"/>
  <c r="L27" i="9"/>
  <c r="K27" i="9"/>
  <c r="J27" i="9"/>
  <c r="M26" i="9"/>
  <c r="M29" i="9" s="1"/>
  <c r="L26" i="9"/>
  <c r="L29" i="9" s="1"/>
  <c r="K26" i="9"/>
  <c r="K29" i="9" s="1"/>
  <c r="J26" i="9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M17" i="11" l="1"/>
  <c r="J17" i="11"/>
  <c r="L17" i="11"/>
  <c r="K17" i="11"/>
  <c r="L27" i="10"/>
  <c r="K27" i="10"/>
  <c r="J27" i="10"/>
  <c r="J29" i="9"/>
  <c r="D36" i="8"/>
  <c r="E36" i="8"/>
  <c r="F36" i="8"/>
  <c r="C36" i="8"/>
  <c r="C18" i="8"/>
  <c r="D18" i="8"/>
  <c r="E18" i="8"/>
  <c r="F18" i="8"/>
  <c r="C19" i="8"/>
  <c r="D19" i="8"/>
  <c r="E19" i="8"/>
  <c r="F19" i="8"/>
  <c r="C20" i="8"/>
  <c r="D20" i="8"/>
  <c r="E20" i="8"/>
  <c r="F20" i="8"/>
  <c r="C15" i="8"/>
  <c r="D15" i="8"/>
  <c r="E15" i="8"/>
  <c r="F15" i="8"/>
  <c r="C16" i="8"/>
  <c r="D16" i="8"/>
  <c r="E16" i="8"/>
  <c r="F16" i="8"/>
  <c r="C17" i="8"/>
  <c r="D17" i="8"/>
  <c r="E17" i="8"/>
  <c r="F17" i="8"/>
  <c r="C12" i="8"/>
  <c r="D12" i="8"/>
  <c r="E12" i="8"/>
  <c r="F12" i="8"/>
  <c r="C13" i="8"/>
  <c r="D13" i="8"/>
  <c r="E13" i="8"/>
  <c r="F13" i="8"/>
  <c r="C14" i="8"/>
  <c r="D14" i="8"/>
  <c r="E14" i="8"/>
  <c r="F14" i="8"/>
  <c r="C9" i="8"/>
  <c r="D9" i="8"/>
  <c r="E9" i="8"/>
  <c r="F9" i="8"/>
  <c r="C10" i="8"/>
  <c r="D10" i="8"/>
  <c r="E10" i="8"/>
  <c r="F10" i="8"/>
  <c r="C11" i="8"/>
  <c r="D11" i="8"/>
  <c r="E11" i="8"/>
  <c r="F11" i="8"/>
  <c r="C6" i="8"/>
  <c r="D6" i="8"/>
  <c r="E6" i="8"/>
  <c r="F6" i="8"/>
  <c r="C7" i="8"/>
  <c r="D7" i="8"/>
  <c r="E7" i="8"/>
  <c r="F7" i="8"/>
  <c r="C8" i="8"/>
  <c r="D8" i="8"/>
  <c r="E8" i="8"/>
  <c r="F8" i="8"/>
  <c r="C3" i="8"/>
  <c r="C21" i="8" s="1"/>
  <c r="D3" i="8"/>
  <c r="E3" i="8"/>
  <c r="F3" i="8"/>
  <c r="F21" i="8" s="1"/>
  <c r="C4" i="8"/>
  <c r="C22" i="8" s="1"/>
  <c r="D4" i="8"/>
  <c r="E4" i="8"/>
  <c r="F4" i="8"/>
  <c r="F22" i="8" s="1"/>
  <c r="C5" i="8"/>
  <c r="D5" i="8"/>
  <c r="E5" i="8"/>
  <c r="E23" i="8" s="1"/>
  <c r="F5" i="8"/>
  <c r="F23" i="8" s="1"/>
  <c r="C23" i="8" l="1"/>
  <c r="D23" i="8"/>
  <c r="M8" i="8"/>
  <c r="M4" i="8"/>
  <c r="M7" i="8"/>
  <c r="K4" i="8"/>
  <c r="K5" i="8"/>
  <c r="K6" i="8"/>
  <c r="K7" i="8"/>
  <c r="K8" i="8"/>
  <c r="M3" i="8"/>
  <c r="K3" i="8"/>
  <c r="N4" i="8"/>
  <c r="N5" i="8"/>
  <c r="N6" i="8"/>
  <c r="N7" i="8"/>
  <c r="N8" i="8"/>
  <c r="E21" i="8"/>
  <c r="M5" i="8"/>
  <c r="M6" i="8"/>
  <c r="L3" i="8"/>
  <c r="L4" i="8"/>
  <c r="L5" i="8"/>
  <c r="L6" i="8"/>
  <c r="L7" i="8"/>
  <c r="L8" i="8"/>
  <c r="E22" i="8"/>
  <c r="D21" i="8"/>
  <c r="D22" i="8"/>
  <c r="N3" i="8"/>
  <c r="D24" i="8"/>
  <c r="C24" i="8"/>
  <c r="E24" i="8"/>
  <c r="F24" i="8"/>
  <c r="K9" i="8" l="1"/>
  <c r="M9" i="8"/>
  <c r="L9" i="8"/>
  <c r="N9" i="8"/>
</calcChain>
</file>

<file path=xl/sharedStrings.xml><?xml version="1.0" encoding="utf-8"?>
<sst xmlns="http://schemas.openxmlformats.org/spreadsheetml/2006/main" count="446" uniqueCount="197">
  <si>
    <t>Opera (49.0.2725.47)</t>
  </si>
  <si>
    <t>IE (11.15.16299.0)</t>
  </si>
  <si>
    <t>Firefox (57.0)</t>
  </si>
  <si>
    <t>Chrome (62.0.3202.94)</t>
  </si>
  <si>
    <t>ID</t>
  </si>
  <si>
    <t>Reference</t>
  </si>
  <si>
    <t>NAME</t>
  </si>
  <si>
    <t xml:space="preserve">GIVEN
</t>
  </si>
  <si>
    <t>WHEN</t>
  </si>
  <si>
    <t>THEN</t>
  </si>
  <si>
    <t>NOTES</t>
  </si>
  <si>
    <t>The option "open in new window / tab" is available and clickable.</t>
  </si>
  <si>
    <t>I am on the "Home" page.</t>
  </si>
  <si>
    <t>Each news could be open in new tab / window by mouse right click.</t>
  </si>
  <si>
    <t>Passed</t>
  </si>
  <si>
    <t>Failed</t>
  </si>
  <si>
    <t>Not Run</t>
  </si>
  <si>
    <t>Total</t>
  </si>
  <si>
    <t>Home Page Layout</t>
  </si>
  <si>
    <t>Video Page</t>
  </si>
  <si>
    <t>Breadcrumbs</t>
  </si>
  <si>
    <t>Application Form</t>
  </si>
  <si>
    <t>Admin Event Page</t>
  </si>
  <si>
    <t>Admin News Page</t>
  </si>
  <si>
    <t>Epic</t>
  </si>
  <si>
    <t>Status</t>
  </si>
  <si>
    <t>Created by Kateryna Milich</t>
  </si>
  <si>
    <t>EPMFARMKPP-4941</t>
  </si>
  <si>
    <t>UI "News" items apperpance and location</t>
  </si>
  <si>
    <t>I am on "News" Page</t>
  </si>
  <si>
    <t>The listing of the latest news is displayed.</t>
  </si>
  <si>
    <t>Appearence and location of the "contextual picture", "heading", "short description text" and "publication date" of the "News" item matches to mock up  IMG_0001.png (attached to the user story).</t>
  </si>
  <si>
    <t>Repeat for each "News" item.</t>
  </si>
  <si>
    <t>UI "News" heading location</t>
  </si>
  <si>
    <t>There is "News" heading on the page.</t>
  </si>
  <si>
    <t>Heading is placed at the begining of the listing with center text-align as it shown on mock up IMG_0003.png.</t>
  </si>
  <si>
    <t xml:space="preserve">UI "News" page top navigation </t>
  </si>
  <si>
    <t>There is top navigation on the page.</t>
  </si>
  <si>
    <t>The "News" page top navigation corresponds to the homepage one. It corresponds to the mock up in story EPMFARMKPP-6280 .</t>
  </si>
  <si>
    <t>There is footer navigation on the page.</t>
  </si>
  <si>
    <t>The "News" page footer navigation corresponds to the homepage one.</t>
  </si>
  <si>
    <t>EPMFARMKPP-4941
EPMFARMKPP-5161</t>
  </si>
  <si>
    <t>UI Images and headings clickability</t>
  </si>
  <si>
    <t>Hover over the contextual picture and heading in any place.</t>
  </si>
  <si>
    <t>Mouse pointer has changed to "hand", and browser status bar shows the link.</t>
  </si>
  <si>
    <t xml:space="preserve">Repeat for each "News" items </t>
  </si>
  <si>
    <t xml:space="preserve">Any news is right clicked.
</t>
  </si>
  <si>
    <t>UI NEWS page items responsive</t>
  </si>
  <si>
    <t>Change the browser window size.</t>
  </si>
  <si>
    <t>The "News" items and their parts ("contextual picture", "heading", "short description text" and "publication date") are not overlapping each other.</t>
  </si>
  <si>
    <t>UI NEWS page layout with different resolution</t>
  </si>
  <si>
    <t>Turn on the "News" page with screen resolution 1280*1024</t>
  </si>
  <si>
    <t>Blocks are positioned vertically and page design is not broken.</t>
  </si>
  <si>
    <t>Repeat step 2 for following resolutions: 1920*1080, 1366*768, 1280*720 , 1024*768, 320*480.</t>
  </si>
  <si>
    <t>The "on-demand scrolling" button loads new items</t>
  </si>
  <si>
    <t>There are more than 4 "News" items available</t>
  </si>
  <si>
    <t>The "on-demand scrolling" button is present bellow "News" items.</t>
  </si>
  <si>
    <t>The "on-demand scrolling" button loads new items clickability</t>
  </si>
  <si>
    <t>New "News" items appended to the list bellow existed ones.</t>
  </si>
  <si>
    <t>EPMFARMKPP-4941
EPMFARMKPP-7733</t>
  </si>
  <si>
    <t>Absence of the "on demand scrolling" button.</t>
  </si>
  <si>
    <t>All "News" items are loaded.</t>
  </si>
  <si>
    <t>The "on-demand scrolling" button is absent.</t>
  </si>
  <si>
    <t>Publication date format</t>
  </si>
  <si>
    <t>There are date near each "News" items.</t>
  </si>
  <si>
    <t>The date format coincides with format that described in story.</t>
  </si>
  <si>
    <t>News items sorting</t>
  </si>
  <si>
    <t>All "News" items are ordered.</t>
  </si>
  <si>
    <t>Items are sorted by publication date in the descending order with the most recent at the top.</t>
  </si>
  <si>
    <t>EPMFARMKPP-5424</t>
  </si>
  <si>
    <t>The structure of News Detail Page</t>
  </si>
  <si>
    <t>I am on "News Detail" Page</t>
  </si>
  <si>
    <t>The content of news is displayed.</t>
  </si>
  <si>
    <t>The News structure contains:
-the title of News;
-the photo;
-a detailed news story consisting of paragraphs of text;
-a date for the news;</t>
  </si>
  <si>
    <t>The date location on News Detail Page</t>
  </si>
  <si>
    <t>There is a date for the news.</t>
  </si>
  <si>
    <t>Date located on the side of the page in desktop view and at the bottom of the page in mobile view.</t>
  </si>
  <si>
    <t>The date format on News Detail Page</t>
  </si>
  <si>
    <t>The date format located on the side of the page in a format that described in story.</t>
  </si>
  <si>
    <t>EPMFARMKPP-7719</t>
  </si>
  <si>
    <t>Long text wraps around main picture on "News Detail" page.</t>
  </si>
  <si>
    <t>The news text is longer than main picture size.</t>
  </si>
  <si>
    <t>EPMFARMKPP-6780</t>
  </si>
  <si>
    <t xml:space="preserve">The date of news on "News" page is displayed corresponding to the site language.
</t>
  </si>
  <si>
    <t>The site language is changed to ENG / РУС / УКР.</t>
  </si>
  <si>
    <t xml:space="preserve">The date of news is displayed corresponding to the site language.
</t>
  </si>
  <si>
    <t>EPMFARMKPP-6948</t>
  </si>
  <si>
    <t xml:space="preserve">The date of news on "News Detail" page is displayed corresponding to the site language.
</t>
  </si>
  <si>
    <t>EPMFARMKPP-7759</t>
  </si>
  <si>
    <t>Отображение картинок в тексте новости на странице Новостей</t>
  </si>
  <si>
    <t>EPMFARMKPP-4945</t>
  </si>
  <si>
    <t>The content is displayed in the grid layout</t>
  </si>
  <si>
    <t>I am on "Events" Page</t>
  </si>
  <si>
    <t>The content is displayed in the grid layout.</t>
  </si>
  <si>
    <t>Cards are situated in two rows in desktop view, each row contains 4 items</t>
  </si>
  <si>
    <t>There is the on-demand loading button, when there are more than 8 items.</t>
  </si>
  <si>
    <t>There are more than 8 items on page.</t>
  </si>
  <si>
    <t>The double-arrow on-demand loading button allows to scroll further down to see two additional rows with events without any interruption.</t>
  </si>
  <si>
    <t>There is no on-demand loading button, when there are 8 items.</t>
  </si>
  <si>
    <t>There are 8 items on page.</t>
  </si>
  <si>
    <t>There is no double-arrow on-demand loading button.</t>
  </si>
  <si>
    <t>There is no on-demand loading button when there are less than 8 items.</t>
  </si>
  <si>
    <t>There are less than 8 items on page.</t>
  </si>
  <si>
    <t>The color of the date field of upcoming events</t>
  </si>
  <si>
    <t>Date of the event is upcoming.</t>
  </si>
  <si>
    <t>The color of date field of upcoming events is red (#e55342).</t>
  </si>
  <si>
    <t>The color of the date field of past events</t>
  </si>
  <si>
    <t>Date of the event expired.</t>
  </si>
  <si>
    <t>The color of date field of past 
events is gray (#686866).</t>
  </si>
  <si>
    <t>Clickability of each card.</t>
  </si>
  <si>
    <t>Click on event cards.</t>
  </si>
  <si>
    <t>Each card is clickable.</t>
  </si>
  <si>
    <t>The location of the newest card</t>
  </si>
  <si>
    <t>Date of event is higher than others.</t>
  </si>
  <si>
    <t>A new (with higher date) event is situated at first position leftward (top left).</t>
  </si>
  <si>
    <t>EPMFARMKPP-5403</t>
  </si>
  <si>
    <t>Event Detail Page content</t>
  </si>
  <si>
    <t>I am on page with event</t>
  </si>
  <si>
    <t>There are image,
 event's extended title, date, location, 
a detailed event story.</t>
  </si>
  <si>
    <t xml:space="preserve"> At the event page there are: image (medium sized), event's extended title, date (with start/end time), location (short and extended for address), a detailed event story (consisting of paragraphs).</t>
  </si>
  <si>
    <t>Long text wraps around main picture on "Event Detail" page.</t>
  </si>
  <si>
    <t>I am on "Event Detail" Page</t>
  </si>
  <si>
    <t>The event text is longer than main picture size.</t>
  </si>
  <si>
    <t xml:space="preserve">The date of event on "Events" page is displayed corresponding to the site language.
</t>
  </si>
  <si>
    <t>I am on "Event" Page</t>
  </si>
  <si>
    <t xml:space="preserve">The date of event is displayed corresponding to the site language.
</t>
  </si>
  <si>
    <t>EPMFARMKPP-7112</t>
  </si>
  <si>
    <t xml:space="preserve">The date of event on "Event Detail" page is displayed corresponding to the site language.
</t>
  </si>
  <si>
    <t>I am on  "Event Detail" Page</t>
  </si>
  <si>
    <t>EPMFARMKPP-7131</t>
  </si>
  <si>
    <t>There is an information about year of the event on the "Event Detail" Page.</t>
  </si>
  <si>
    <t>There is an information about date, year and time of the event.</t>
  </si>
  <si>
    <t>EPMFARMKPP-5824</t>
  </si>
  <si>
    <t xml:space="preserve">If the duration of the Event is one day the date is displayed as "25 Dec. 2017".
</t>
  </si>
  <si>
    <t>The duration of the event is one day.</t>
  </si>
  <si>
    <t xml:space="preserve">The date is displayed as "25 Dec. 2017".
</t>
  </si>
  <si>
    <t>EPMFARMKPP-5824
EPMFARMKPP-5995</t>
  </si>
  <si>
    <t xml:space="preserve">If the duration of the Event is some days in one month the date is displayed as "25-27 Dec. 2017".
</t>
  </si>
  <si>
    <t>The duration of the event is some days in one month.</t>
  </si>
  <si>
    <t xml:space="preserve">The date is displayed as "25 - 27 Dec. 2017".
</t>
  </si>
  <si>
    <t xml:space="preserve">If the duration of the Event is some days in different monthes the date is displayed as "25 Nov. - 07 Dec 2017".
</t>
  </si>
  <si>
    <t>The duration of the event is some days in different monthes.</t>
  </si>
  <si>
    <t xml:space="preserve">The date is displayed as "25 Nov. - 07 Dec 2017 ".
</t>
  </si>
  <si>
    <t xml:space="preserve">If the duration of the Event is some days in different years the date is displayed as "25 Dec. 2017 - 07 Jan 2018".
</t>
  </si>
  <si>
    <t>The duration of the event is some days in different years.</t>
  </si>
  <si>
    <t xml:space="preserve">The date is displayed as "25 Dec. 2017 - 07 Jan 2018 ".
</t>
  </si>
  <si>
    <t>Created by Khrystyna Romanyshyn</t>
  </si>
  <si>
    <t>EPMFARMKPP-5099</t>
  </si>
  <si>
    <t>The "Contacts" page exists.</t>
  </si>
  <si>
    <t xml:space="preserve">"About Us" menu item is clicked
AND
 "Contacts" submenu item is clicked.
</t>
  </si>
  <si>
    <t>"Contacts" page opens.</t>
  </si>
  <si>
    <t>The information is correct on "Contacts" page according to chosen language.</t>
  </si>
  <si>
    <t>I am on "Contacts" page.</t>
  </si>
  <si>
    <t>ENG / РУС / УКР is chosen.</t>
  </si>
  <si>
    <t>The information is displayed in ENG / РУС / УКР in accordance.</t>
  </si>
  <si>
    <t>Telephone numbers are displayed in
international format.</t>
  </si>
  <si>
    <t>Telephone numbers have 
format: +380 44 123 4567</t>
  </si>
  <si>
    <t xml:space="preserve"> "EMAIL" field is clickable and opens 
user's default mail application.</t>
  </si>
  <si>
    <t>Email address is hovered over
AND
Email address is clicked.</t>
  </si>
  <si>
    <t>Cursor is changed on hand
AND
User's default mail application opens.</t>
  </si>
  <si>
    <t>EPMFARMKPP-5497</t>
  </si>
  <si>
    <t xml:space="preserve"> "Address", "Phones", "Faxes"  fields
are NOT clickable.</t>
  </si>
  <si>
    <t>"Address", "Phones", "Faxes"  fields are  clicked.</t>
  </si>
  <si>
    <t>The "Contacts" page starts with the centered word CONTACTS.</t>
  </si>
  <si>
    <t>The word CONTACTS is displayed 
on the center at the top of the page.</t>
  </si>
  <si>
    <t>Checking existence of next fields: 
name, address, phones, faxes, email, opening hours</t>
  </si>
  <si>
    <t>Next fields: name, address, phones, 
faxes, email, opening hours are displayed</t>
  </si>
  <si>
    <t>EPMFARMKPP-7708</t>
  </si>
  <si>
    <t xml:space="preserve">Checking existence of area with 
google map and marker </t>
  </si>
  <si>
    <t>There is a map
AND
It corresponds to such criteria: medium sized rectangular area for google map with marker</t>
  </si>
  <si>
    <t>Checking the point on Google 
maps on Contacts page</t>
  </si>
  <si>
    <t>There is a map
AND
Point is "Kssmsh-Internat Imeni M. V. 
Lysenka".</t>
  </si>
  <si>
    <t>EPMFARMKPP-6279</t>
  </si>
  <si>
    <t>The "Gallery" page exists.</t>
  </si>
  <si>
    <t>"About Us" menu item is clicked
AND
 "Gallery" submenu item is clicked.</t>
  </si>
  <si>
    <t>"Gallery" page opens.</t>
  </si>
  <si>
    <t>I am on the "Gallery" page.</t>
  </si>
  <si>
    <t>Below one large image there is a row (a strip) of thumbnails with left and right navigation arrows.</t>
  </si>
  <si>
    <t>EPMFARMKPP-5105</t>
  </si>
  <si>
    <t>A thumbnail of image is 
clicked</t>
  </si>
  <si>
    <t xml:space="preserve">There are highlighting of the current slide's thumbnail </t>
  </si>
  <si>
    <t>Current slide's thumbnail is highlighted</t>
  </si>
  <si>
    <t>Checking the transition between slides</t>
  </si>
  <si>
    <t>The navigation right (left) arrow  is clicked</t>
  </si>
  <si>
    <t>Thumbnails move to the right(left)</t>
  </si>
  <si>
    <t>Row of thumbnails exist</t>
  </si>
  <si>
    <t>EPMFARMKPP-5110</t>
  </si>
  <si>
    <t>Relevant album name on the larger image</t>
  </si>
  <si>
    <t>The large image is hovered</t>
  </si>
  <si>
    <t>Relevant album name is displayed in overlay of the image</t>
  </si>
  <si>
    <t>The view of the album categories on the page</t>
  </si>
  <si>
    <t>Album categories presented in grid view</t>
  </si>
  <si>
    <t>The selection of album</t>
  </si>
  <si>
    <t>Any album in the grid is 
clicked</t>
  </si>
  <si>
    <t>The carousel thumbnails is get populated with that album' most recently uploaded images
AND
 Slider is updated with the middle thumbnail.</t>
  </si>
  <si>
    <t>Chosen image appears in large size after clicking on a thumbnail</t>
  </si>
  <si>
    <t>Chosen image appears in large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</si>
</sst>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2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sz val="12"/>
      <color theme="1"/>
      <name val="Times New Roman"/>
      <family val="1"/>
      <charset val="204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3" fillId="0" borderId="0"/>
    <xf numFmtId="0" fontId="2" fillId="0" borderId="0"/>
    <xf numFmtId="0" fontId="5" fillId="0" borderId="0"/>
    <xf numFmtId="0" fontId="1" fillId="0" borderId="0"/>
  </cellStyleXfs>
  <cellXfs count="70">
    <xf numFmtId="0" fontId="0" fillId="0" borderId="0" xfId="0"/>
    <xf numFmtId="0" fontId="7" fillId="2" borderId="3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  <xf numFmtId="0" fontId="4" fillId="3" borderId="3" xfId="0" applyFont="1" applyFill="1" applyBorder="1" applyAlignment="1">
      <alignment horizontal="left" vertical="top" wrapText="1"/>
    </xf>
    <xf numFmtId="0" fontId="4" fillId="4" borderId="3" xfId="0" applyFont="1" applyFill="1" applyBorder="1" applyAlignment="1">
      <alignment horizontal="left" vertical="top" wrapText="1"/>
    </xf>
    <xf numFmtId="0" fontId="4" fillId="5" borderId="3" xfId="0" applyFont="1" applyFill="1" applyBorder="1" applyAlignment="1">
      <alignment horizontal="left" vertical="top" wrapText="1"/>
    </xf>
    <xf numFmtId="0" fontId="0" fillId="0" borderId="3" xfId="0" applyBorder="1"/>
    <xf numFmtId="0" fontId="4" fillId="0" borderId="0" xfId="0" applyFont="1"/>
    <xf numFmtId="0" fontId="8" fillId="0" borderId="0" xfId="0" applyFont="1"/>
    <xf numFmtId="0" fontId="7" fillId="2" borderId="3" xfId="4" applyFont="1" applyFill="1" applyBorder="1" applyAlignment="1">
      <alignment vertical="top" wrapText="1"/>
    </xf>
    <xf numFmtId="0" fontId="6" fillId="2" borderId="3" xfId="4" applyFont="1" applyFill="1" applyBorder="1" applyAlignment="1">
      <alignment vertical="top" wrapText="1"/>
    </xf>
    <xf numFmtId="0" fontId="4" fillId="6" borderId="3" xfId="0" applyFont="1" applyFill="1" applyBorder="1" applyAlignment="1">
      <alignment horizontal="right" vertical="top" wrapText="1"/>
    </xf>
    <xf numFmtId="0" fontId="4" fillId="6" borderId="3" xfId="0" applyFont="1" applyFill="1" applyBorder="1" applyAlignment="1">
      <alignment horizontal="left" vertical="top" wrapText="1"/>
    </xf>
    <xf numFmtId="0" fontId="7" fillId="6" borderId="3" xfId="0" applyFont="1" applyFill="1" applyBorder="1" applyAlignment="1">
      <alignment horizontal="left" vertical="top" wrapText="1"/>
    </xf>
    <xf numFmtId="0" fontId="7" fillId="6" borderId="3" xfId="0" applyFont="1" applyFill="1" applyBorder="1" applyAlignment="1">
      <alignment horizontal="right" vertical="top" wrapText="1"/>
    </xf>
    <xf numFmtId="0" fontId="4" fillId="6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5" xfId="0" applyBorder="1"/>
    <xf numFmtId="0" fontId="0" fillId="0" borderId="14" xfId="0" applyBorder="1"/>
    <xf numFmtId="0" fontId="4" fillId="6" borderId="5" xfId="0" applyFont="1" applyFill="1" applyBorder="1" applyAlignment="1">
      <alignment horizontal="left" vertical="top" wrapText="1"/>
    </xf>
    <xf numFmtId="0" fontId="4" fillId="6" borderId="7" xfId="0" applyFont="1" applyFill="1" applyBorder="1" applyAlignment="1">
      <alignment horizontal="left" vertical="top" wrapText="1"/>
    </xf>
    <xf numFmtId="0" fontId="4" fillId="6" borderId="12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center" vertical="center"/>
    </xf>
    <xf numFmtId="0" fontId="4" fillId="6" borderId="6" xfId="0" applyFont="1" applyFill="1" applyBorder="1" applyAlignment="1">
      <alignment horizontal="left" vertical="top" wrapText="1"/>
    </xf>
    <xf numFmtId="0" fontId="4" fillId="6" borderId="9" xfId="0" applyFont="1" applyFill="1" applyBorder="1" applyAlignment="1">
      <alignment horizontal="left" vertical="top" wrapText="1"/>
    </xf>
    <xf numFmtId="0" fontId="4" fillId="6" borderId="11" xfId="0" applyFont="1" applyFill="1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4" fillId="0" borderId="3" xfId="0" applyFont="1" applyFill="1" applyBorder="1" applyAlignment="1">
      <alignment vertical="top" wrapText="1"/>
    </xf>
    <xf numFmtId="0" fontId="0" fillId="0" borderId="0" xfId="0" applyFill="1"/>
    <xf numFmtId="0" fontId="4" fillId="0" borderId="21" xfId="0" applyFont="1" applyFill="1" applyBorder="1" applyAlignment="1">
      <alignment vertical="top" wrapText="1"/>
    </xf>
    <xf numFmtId="0" fontId="4" fillId="7" borderId="3" xfId="0" applyFont="1" applyFill="1" applyBorder="1" applyAlignment="1">
      <alignment vertical="top" wrapText="1"/>
    </xf>
    <xf numFmtId="0" fontId="0" fillId="7" borderId="0" xfId="0" applyFill="1"/>
    <xf numFmtId="0" fontId="4" fillId="0" borderId="0" xfId="2" applyFont="1" applyAlignment="1">
      <alignment vertical="top"/>
    </xf>
    <xf numFmtId="0" fontId="10" fillId="0" borderId="0" xfId="5" applyFont="1" applyAlignment="1">
      <alignment vertical="top"/>
    </xf>
    <xf numFmtId="0" fontId="10" fillId="0" borderId="3" xfId="5" applyFont="1" applyBorder="1" applyAlignment="1">
      <alignment vertical="top"/>
    </xf>
    <xf numFmtId="0" fontId="8" fillId="0" borderId="3" xfId="5" applyFont="1" applyBorder="1" applyAlignment="1">
      <alignment vertical="top"/>
    </xf>
    <xf numFmtId="0" fontId="8" fillId="0" borderId="3" xfId="5" applyFont="1" applyBorder="1" applyAlignment="1">
      <alignment vertical="top" wrapText="1"/>
    </xf>
    <xf numFmtId="0" fontId="10" fillId="0" borderId="0" xfId="5" applyFont="1" applyBorder="1" applyAlignment="1">
      <alignment vertical="top"/>
    </xf>
    <xf numFmtId="0" fontId="10" fillId="0" borderId="3" xfId="5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6" fillId="2" borderId="3" xfId="1" applyFont="1" applyFill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top" wrapText="1"/>
    </xf>
    <xf numFmtId="0" fontId="4" fillId="0" borderId="2" xfId="2" applyFont="1" applyBorder="1" applyAlignment="1">
      <alignment horizontal="left" vertical="top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0" fillId="0" borderId="5" xfId="5" applyFont="1" applyBorder="1" applyAlignment="1">
      <alignment vertical="top"/>
    </xf>
    <xf numFmtId="0" fontId="8" fillId="0" borderId="5" xfId="5" applyFont="1" applyBorder="1" applyAlignment="1">
      <alignment vertical="top" wrapText="1"/>
    </xf>
    <xf numFmtId="0" fontId="8" fillId="0" borderId="5" xfId="5" applyFont="1" applyBorder="1" applyAlignment="1">
      <alignment vertical="top"/>
    </xf>
    <xf numFmtId="0" fontId="10" fillId="0" borderId="0" xfId="5" applyFont="1" applyBorder="1" applyAlignment="1">
      <alignment vertical="top" wrapText="1"/>
    </xf>
    <xf numFmtId="0" fontId="4" fillId="0" borderId="0" xfId="0" applyFont="1" applyBorder="1"/>
    <xf numFmtId="0" fontId="4" fillId="0" borderId="0" xfId="0" applyFont="1" applyBorder="1" applyAlignment="1">
      <alignment horizontal="center" vertical="center"/>
    </xf>
  </cellXfs>
  <cellStyles count="6">
    <cellStyle name="Explanatory Text" xfId="1" builtinId="53"/>
    <cellStyle name="Explanatory Text 2" xfId="4"/>
    <cellStyle name="Normal" xfId="0" builtinId="0"/>
    <cellStyle name="Normal 2" xfId="2"/>
    <cellStyle name="Normal 3" xfId="3"/>
    <cellStyle name="Normal 4" xfId="5"/>
  </cellStyles>
  <dxfs count="48"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FE3D2E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FE3D2E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FE3D2E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FE3D2E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FE3D2E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FE3D2E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FE3D2E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FE3D2E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FE3D2E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FE3D2E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FE3D2E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FE3D2E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FE3D2E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FE3D2E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FE3D2E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FE3D2E"/>
        </patternFill>
      </fill>
    </dxf>
  </dxfs>
  <tableStyles count="0" defaultTableStyle="TableStyleMedium2" defaultPivotStyle="PivotStyleLight16"/>
  <colors>
    <mruColors>
      <color rgb="FFFE3D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Failed test-cases in different browsers.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Report!$K$1</c:f>
              <c:strCache>
                <c:ptCount val="1"/>
                <c:pt idx="0">
                  <c:v>Opera (49.0.2725.47)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Report!$J$2:$J$9</c15:sqref>
                  </c15:fullRef>
                </c:ext>
              </c:extLst>
              <c:f>Report!$J$3:$J$8</c:f>
              <c:strCache>
                <c:ptCount val="6"/>
                <c:pt idx="0">
                  <c:v>Home Page Layout</c:v>
                </c:pt>
                <c:pt idx="1">
                  <c:v>Video Page</c:v>
                </c:pt>
                <c:pt idx="2">
                  <c:v>Breadcrumbs</c:v>
                </c:pt>
                <c:pt idx="3">
                  <c:v>Application Form</c:v>
                </c:pt>
                <c:pt idx="4">
                  <c:v>Admin Event Page</c:v>
                </c:pt>
                <c:pt idx="5">
                  <c:v>Admin News Page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Report!$K$2:$K$9</c15:sqref>
                  </c15:fullRef>
                </c:ext>
              </c:extLst>
              <c:f>Report!$K$3:$K$8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1-4D82-B1AF-633272C1B49B}"/>
            </c:ext>
          </c:extLst>
        </c:ser>
        <c:ser>
          <c:idx val="1"/>
          <c:order val="1"/>
          <c:tx>
            <c:strRef>
              <c:f>Report!$L$1</c:f>
              <c:strCache>
                <c:ptCount val="1"/>
                <c:pt idx="0">
                  <c:v>IE (11.15.16299.0)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Report!$J$2:$J$9</c15:sqref>
                  </c15:fullRef>
                </c:ext>
              </c:extLst>
              <c:f>Report!$J$3:$J$8</c:f>
              <c:strCache>
                <c:ptCount val="6"/>
                <c:pt idx="0">
                  <c:v>Home Page Layout</c:v>
                </c:pt>
                <c:pt idx="1">
                  <c:v>Video Page</c:v>
                </c:pt>
                <c:pt idx="2">
                  <c:v>Breadcrumbs</c:v>
                </c:pt>
                <c:pt idx="3">
                  <c:v>Application Form</c:v>
                </c:pt>
                <c:pt idx="4">
                  <c:v>Admin Event Page</c:v>
                </c:pt>
                <c:pt idx="5">
                  <c:v>Admin News Page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Report!$L$2:$L$9</c15:sqref>
                  </c15:fullRef>
                </c:ext>
              </c:extLst>
              <c:f>Report!$L$3:$L$8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51-4D82-B1AF-633272C1B49B}"/>
            </c:ext>
          </c:extLst>
        </c:ser>
        <c:ser>
          <c:idx val="2"/>
          <c:order val="2"/>
          <c:tx>
            <c:strRef>
              <c:f>Report!$M$1</c:f>
              <c:strCache>
                <c:ptCount val="1"/>
                <c:pt idx="0">
                  <c:v>Firefox (57.0)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Report!$J$2:$J$9</c15:sqref>
                  </c15:fullRef>
                </c:ext>
              </c:extLst>
              <c:f>Report!$J$3:$J$8</c:f>
              <c:strCache>
                <c:ptCount val="6"/>
                <c:pt idx="0">
                  <c:v>Home Page Layout</c:v>
                </c:pt>
                <c:pt idx="1">
                  <c:v>Video Page</c:v>
                </c:pt>
                <c:pt idx="2">
                  <c:v>Breadcrumbs</c:v>
                </c:pt>
                <c:pt idx="3">
                  <c:v>Application Form</c:v>
                </c:pt>
                <c:pt idx="4">
                  <c:v>Admin Event Page</c:v>
                </c:pt>
                <c:pt idx="5">
                  <c:v>Admin News Page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Report!$M$2:$M$9</c15:sqref>
                  </c15:fullRef>
                </c:ext>
              </c:extLst>
              <c:f>Report!$M$3:$M$8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51-4D82-B1AF-633272C1B49B}"/>
            </c:ext>
          </c:extLst>
        </c:ser>
        <c:ser>
          <c:idx val="3"/>
          <c:order val="3"/>
          <c:tx>
            <c:strRef>
              <c:f>Report!$N$1</c:f>
              <c:strCache>
                <c:ptCount val="1"/>
                <c:pt idx="0">
                  <c:v>Chrome (62.0.3202.94)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Report!$J$2:$J$9</c15:sqref>
                  </c15:fullRef>
                </c:ext>
              </c:extLst>
              <c:f>Report!$J$3:$J$8</c:f>
              <c:strCache>
                <c:ptCount val="6"/>
                <c:pt idx="0">
                  <c:v>Home Page Layout</c:v>
                </c:pt>
                <c:pt idx="1">
                  <c:v>Video Page</c:v>
                </c:pt>
                <c:pt idx="2">
                  <c:v>Breadcrumbs</c:v>
                </c:pt>
                <c:pt idx="3">
                  <c:v>Application Form</c:v>
                </c:pt>
                <c:pt idx="4">
                  <c:v>Admin Event Page</c:v>
                </c:pt>
                <c:pt idx="5">
                  <c:v>Admin News Page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Report!$N$2:$N$9</c15:sqref>
                  </c15:fullRef>
                </c:ext>
              </c:extLst>
              <c:f>Report!$N$3:$N$8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51-4D82-B1AF-633272C1B4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2159103"/>
        <c:axId val="1609630063"/>
      </c:barChart>
      <c:catAx>
        <c:axId val="155215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5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09630063"/>
        <c:crosses val="autoZero"/>
        <c:auto val="1"/>
        <c:lblAlgn val="ctr"/>
        <c:lblOffset val="100"/>
        <c:noMultiLvlLbl val="0"/>
      </c:catAx>
      <c:valAx>
        <c:axId val="160963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5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</a:t>
            </a:r>
            <a:r>
              <a:rPr lang="en-US" baseline="0"/>
              <a:t> of cross-browsing testing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Report!$B$33</c:f>
              <c:strCache>
                <c:ptCount val="1"/>
                <c:pt idx="0">
                  <c:v>Passed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4-7933-4AEC-958A-1F70DC4F038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7933-4AEC-958A-1F70DC4F038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6-7933-4AEC-958A-1F70DC4F038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7933-4AEC-958A-1F70DC4F03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Report!$C$31:$F$31</c:f>
              <c:strCache>
                <c:ptCount val="4"/>
                <c:pt idx="0">
                  <c:v>Opera (49.0.2725.47)</c:v>
                </c:pt>
                <c:pt idx="1">
                  <c:v>IE (11.15.16299.0)</c:v>
                </c:pt>
                <c:pt idx="2">
                  <c:v>Firefox (57.0)</c:v>
                </c:pt>
                <c:pt idx="3">
                  <c:v>Chrome (62.0.3202.94)</c:v>
                </c:pt>
              </c:strCache>
            </c:strRef>
          </c:cat>
          <c:val>
            <c:numRef>
              <c:f>Report!$C$33:$F$33</c:f>
              <c:numCache>
                <c:formatCode>General</c:formatCode>
                <c:ptCount val="4"/>
                <c:pt idx="0">
                  <c:v>148</c:v>
                </c:pt>
                <c:pt idx="1">
                  <c:v>128</c:v>
                </c:pt>
                <c:pt idx="2">
                  <c:v>147</c:v>
                </c:pt>
                <c:pt idx="3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3-4AEC-958A-1F70DC4F0384}"/>
            </c:ext>
          </c:extLst>
        </c:ser>
        <c:ser>
          <c:idx val="2"/>
          <c:order val="2"/>
          <c:tx>
            <c:strRef>
              <c:f>Report!$B$34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Report!$C$31:$F$31</c:f>
              <c:strCache>
                <c:ptCount val="4"/>
                <c:pt idx="0">
                  <c:v>Opera (49.0.2725.47)</c:v>
                </c:pt>
                <c:pt idx="1">
                  <c:v>IE (11.15.16299.0)</c:v>
                </c:pt>
                <c:pt idx="2">
                  <c:v>Firefox (57.0)</c:v>
                </c:pt>
                <c:pt idx="3">
                  <c:v>Chrome (62.0.3202.94)</c:v>
                </c:pt>
              </c:strCache>
            </c:strRef>
          </c:cat>
          <c:val>
            <c:numRef>
              <c:f>Report!$C$34:$F$34</c:f>
              <c:numCache>
                <c:formatCode>General</c:formatCode>
                <c:ptCount val="4"/>
                <c:pt idx="0">
                  <c:v>9</c:v>
                </c:pt>
                <c:pt idx="1">
                  <c:v>27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33-4AEC-958A-1F70DC4F0384}"/>
            </c:ext>
          </c:extLst>
        </c:ser>
        <c:ser>
          <c:idx val="3"/>
          <c:order val="3"/>
          <c:tx>
            <c:strRef>
              <c:f>Report!$B$35</c:f>
              <c:strCache>
                <c:ptCount val="1"/>
                <c:pt idx="0">
                  <c:v>Not Run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Report!$C$31:$F$31</c:f>
              <c:strCache>
                <c:ptCount val="4"/>
                <c:pt idx="0">
                  <c:v>Opera (49.0.2725.47)</c:v>
                </c:pt>
                <c:pt idx="1">
                  <c:v>IE (11.15.16299.0)</c:v>
                </c:pt>
                <c:pt idx="2">
                  <c:v>Firefox (57.0)</c:v>
                </c:pt>
                <c:pt idx="3">
                  <c:v>Chrome (62.0.3202.94)</c:v>
                </c:pt>
              </c:strCache>
            </c:strRef>
          </c:cat>
          <c:val>
            <c:numRef>
              <c:f>Report!$C$35:$F$35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18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33-4AEC-958A-1F70DC4F038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7296735"/>
        <c:axId val="16454678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Report!$B$32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Report!$C$31:$F$31</c15:sqref>
                        </c15:formulaRef>
                      </c:ext>
                    </c:extLst>
                    <c:strCache>
                      <c:ptCount val="4"/>
                      <c:pt idx="0">
                        <c:v>Opera (49.0.2725.47)</c:v>
                      </c:pt>
                      <c:pt idx="1">
                        <c:v>IE (11.15.16299.0)</c:v>
                      </c:pt>
                      <c:pt idx="2">
                        <c:v>Firefox (57.0)</c:v>
                      </c:pt>
                      <c:pt idx="3">
                        <c:v>Chrome (62.0.3202.94)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Report!$C$32:$F$32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933-4AEC-958A-1F70DC4F0384}"/>
                  </c:ext>
                </c:extLst>
              </c15:ser>
            </c15:filteredBarSeries>
          </c:ext>
        </c:extLst>
      </c:barChart>
      <c:catAx>
        <c:axId val="164729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467855"/>
        <c:crosses val="autoZero"/>
        <c:auto val="1"/>
        <c:lblAlgn val="ctr"/>
        <c:lblOffset val="100"/>
        <c:noMultiLvlLbl val="0"/>
      </c:catAx>
      <c:valAx>
        <c:axId val="164546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29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10</xdr:row>
      <xdr:rowOff>9525</xdr:rowOff>
    </xdr:from>
    <xdr:to>
      <xdr:col>15</xdr:col>
      <xdr:colOff>504825</xdr:colOff>
      <xdr:row>28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D2E064-B162-4E53-8609-82263757D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29</xdr:row>
      <xdr:rowOff>152399</xdr:rowOff>
    </xdr:from>
    <xdr:to>
      <xdr:col>16</xdr:col>
      <xdr:colOff>295275</xdr:colOff>
      <xdr:row>47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93557E-BE8A-4822-B302-6B3027186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3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FBFBF"/>
      </a:accent1>
      <a:accent2>
        <a:srgbClr val="FF0000"/>
      </a:accent2>
      <a:accent3>
        <a:srgbClr val="92D050"/>
      </a:accent3>
      <a:accent4>
        <a:srgbClr val="00B050"/>
      </a:accent4>
      <a:accent5>
        <a:srgbClr val="FF000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zoomScaleNormal="100" workbookViewId="0">
      <pane ySplit="2" topLeftCell="A15" activePane="bottomLeft" state="frozen"/>
      <selection pane="bottomLeft" activeCell="K4" sqref="K4"/>
    </sheetView>
  </sheetViews>
  <sheetFormatPr defaultRowHeight="15.75" x14ac:dyDescent="0.25"/>
  <cols>
    <col min="1" max="1" width="3.5703125" customWidth="1"/>
    <col min="2" max="2" width="22.42578125" customWidth="1"/>
    <col min="3" max="3" width="36.7109375" customWidth="1"/>
    <col min="4" max="5" width="28.42578125" customWidth="1"/>
    <col min="6" max="6" width="30.85546875" customWidth="1"/>
    <col min="7" max="7" width="22.7109375" customWidth="1"/>
    <col min="9" max="9" width="9.140625" style="9"/>
    <col min="10" max="10" width="16" style="9" customWidth="1"/>
    <col min="11" max="11" width="16.5703125" style="9" customWidth="1"/>
    <col min="12" max="12" width="12.28515625" style="9" customWidth="1"/>
    <col min="13" max="13" width="14.85546875" customWidth="1"/>
  </cols>
  <sheetData>
    <row r="1" spans="1:13" x14ac:dyDescent="0.25">
      <c r="B1" s="50" t="s">
        <v>26</v>
      </c>
      <c r="C1" s="51"/>
      <c r="J1" s="52" t="s">
        <v>0</v>
      </c>
      <c r="K1" s="52" t="s">
        <v>1</v>
      </c>
      <c r="L1" s="52" t="s">
        <v>2</v>
      </c>
      <c r="M1" s="52" t="s">
        <v>3</v>
      </c>
    </row>
    <row r="2" spans="1:13" ht="18" customHeight="1" x14ac:dyDescent="0.25">
      <c r="A2" s="1" t="s">
        <v>4</v>
      </c>
      <c r="B2" s="1" t="s">
        <v>5</v>
      </c>
      <c r="C2" s="1" t="s">
        <v>6</v>
      </c>
      <c r="D2" s="2" t="s">
        <v>7</v>
      </c>
      <c r="E2" s="2" t="s">
        <v>8</v>
      </c>
      <c r="F2" s="2" t="s">
        <v>9</v>
      </c>
      <c r="G2" s="2" t="s">
        <v>10</v>
      </c>
      <c r="J2" s="52"/>
      <c r="K2" s="52"/>
      <c r="L2" s="52"/>
      <c r="M2" s="52"/>
    </row>
    <row r="3" spans="1:13" ht="110.25" x14ac:dyDescent="0.25">
      <c r="A3" s="3">
        <f>ROW()-2</f>
        <v>1</v>
      </c>
      <c r="B3" s="3" t="s">
        <v>27</v>
      </c>
      <c r="C3" s="3" t="s">
        <v>28</v>
      </c>
      <c r="D3" s="3" t="s">
        <v>29</v>
      </c>
      <c r="E3" s="3" t="s">
        <v>30</v>
      </c>
      <c r="F3" s="3" t="s">
        <v>31</v>
      </c>
      <c r="G3" s="3" t="s">
        <v>32</v>
      </c>
      <c r="J3" s="18"/>
      <c r="K3" s="18"/>
      <c r="L3" s="18"/>
      <c r="M3" s="19"/>
    </row>
    <row r="4" spans="1:13" ht="63" x14ac:dyDescent="0.25">
      <c r="A4" s="3">
        <f t="shared" ref="A4:A22" si="0">ROW()-2</f>
        <v>2</v>
      </c>
      <c r="B4" s="3" t="s">
        <v>27</v>
      </c>
      <c r="C4" s="3" t="s">
        <v>33</v>
      </c>
      <c r="D4" s="3" t="s">
        <v>29</v>
      </c>
      <c r="E4" s="3" t="s">
        <v>34</v>
      </c>
      <c r="F4" s="3" t="s">
        <v>35</v>
      </c>
      <c r="G4" s="3"/>
      <c r="I4" s="10"/>
      <c r="J4" s="20"/>
      <c r="K4" s="20"/>
      <c r="L4" s="20"/>
      <c r="M4" s="21"/>
    </row>
    <row r="5" spans="1:13" ht="78.75" x14ac:dyDescent="0.25">
      <c r="A5" s="3">
        <f t="shared" si="0"/>
        <v>3</v>
      </c>
      <c r="B5" s="3" t="s">
        <v>27</v>
      </c>
      <c r="C5" s="3" t="s">
        <v>36</v>
      </c>
      <c r="D5" s="3" t="s">
        <v>29</v>
      </c>
      <c r="E5" s="3" t="s">
        <v>37</v>
      </c>
      <c r="F5" s="3" t="s">
        <v>38</v>
      </c>
      <c r="G5" s="3"/>
      <c r="I5" s="10"/>
      <c r="J5" s="20"/>
      <c r="K5" s="20"/>
      <c r="L5" s="20"/>
      <c r="M5" s="21"/>
    </row>
    <row r="6" spans="1:13" ht="47.25" x14ac:dyDescent="0.25">
      <c r="A6" s="3">
        <f t="shared" si="0"/>
        <v>4</v>
      </c>
      <c r="B6" s="3" t="s">
        <v>27</v>
      </c>
      <c r="C6" s="3" t="s">
        <v>36</v>
      </c>
      <c r="D6" s="3" t="s">
        <v>29</v>
      </c>
      <c r="E6" s="3" t="s">
        <v>39</v>
      </c>
      <c r="F6" s="3" t="s">
        <v>40</v>
      </c>
      <c r="G6" s="3"/>
      <c r="I6" s="10"/>
      <c r="J6" s="20"/>
      <c r="K6" s="22"/>
      <c r="L6" s="20"/>
      <c r="M6" s="21"/>
    </row>
    <row r="7" spans="1:13" ht="47.25" x14ac:dyDescent="0.25">
      <c r="A7" s="3">
        <f t="shared" si="0"/>
        <v>5</v>
      </c>
      <c r="B7" s="3" t="s">
        <v>41</v>
      </c>
      <c r="C7" s="3" t="s">
        <v>42</v>
      </c>
      <c r="D7" s="3" t="s">
        <v>29</v>
      </c>
      <c r="E7" s="3" t="s">
        <v>43</v>
      </c>
      <c r="F7" s="3" t="s">
        <v>44</v>
      </c>
      <c r="G7" s="3" t="s">
        <v>45</v>
      </c>
      <c r="J7" s="20"/>
      <c r="K7" s="20"/>
      <c r="L7" s="20"/>
      <c r="M7" s="21"/>
    </row>
    <row r="8" spans="1:13" s="39" customFormat="1" ht="31.5" x14ac:dyDescent="0.25">
      <c r="A8" s="38">
        <f t="shared" si="0"/>
        <v>6</v>
      </c>
      <c r="B8" s="38"/>
      <c r="C8" s="38" t="s">
        <v>13</v>
      </c>
      <c r="D8" s="3" t="s">
        <v>29</v>
      </c>
      <c r="E8" s="38" t="s">
        <v>46</v>
      </c>
      <c r="F8" s="38" t="s">
        <v>11</v>
      </c>
      <c r="G8" s="38"/>
      <c r="I8" s="9"/>
      <c r="J8" s="20"/>
      <c r="K8" s="20"/>
      <c r="L8" s="20"/>
      <c r="M8" s="21"/>
    </row>
    <row r="9" spans="1:13" ht="78.75" x14ac:dyDescent="0.25">
      <c r="A9" s="3">
        <f t="shared" si="0"/>
        <v>7</v>
      </c>
      <c r="B9" s="3" t="s">
        <v>27</v>
      </c>
      <c r="C9" s="3" t="s">
        <v>47</v>
      </c>
      <c r="D9" s="3" t="s">
        <v>29</v>
      </c>
      <c r="E9" s="3" t="s">
        <v>48</v>
      </c>
      <c r="F9" s="3" t="s">
        <v>49</v>
      </c>
      <c r="G9" s="3"/>
      <c r="J9" s="20"/>
      <c r="K9" s="20"/>
      <c r="L9" s="20"/>
      <c r="M9" s="21"/>
    </row>
    <row r="10" spans="1:13" ht="78.75" x14ac:dyDescent="0.25">
      <c r="A10" s="3">
        <f t="shared" si="0"/>
        <v>8</v>
      </c>
      <c r="B10" s="3" t="s">
        <v>27</v>
      </c>
      <c r="C10" s="3" t="s">
        <v>50</v>
      </c>
      <c r="D10" s="3" t="s">
        <v>29</v>
      </c>
      <c r="E10" s="3" t="s">
        <v>51</v>
      </c>
      <c r="F10" s="3" t="s">
        <v>52</v>
      </c>
      <c r="G10" s="3" t="s">
        <v>53</v>
      </c>
      <c r="J10" s="20"/>
      <c r="K10" s="20"/>
      <c r="L10" s="20"/>
      <c r="M10" s="21"/>
    </row>
    <row r="11" spans="1:13" ht="31.5" x14ac:dyDescent="0.25">
      <c r="A11" s="3">
        <f t="shared" si="0"/>
        <v>9</v>
      </c>
      <c r="B11" s="3" t="s">
        <v>27</v>
      </c>
      <c r="C11" s="3" t="s">
        <v>54</v>
      </c>
      <c r="D11" s="3" t="s">
        <v>29</v>
      </c>
      <c r="E11" s="3" t="s">
        <v>55</v>
      </c>
      <c r="F11" s="3" t="s">
        <v>56</v>
      </c>
      <c r="G11" s="3"/>
      <c r="J11" s="20"/>
      <c r="K11" s="20"/>
      <c r="L11" s="20"/>
      <c r="M11" s="21"/>
    </row>
    <row r="12" spans="1:13" ht="47.25" x14ac:dyDescent="0.25">
      <c r="A12" s="3">
        <f t="shared" si="0"/>
        <v>10</v>
      </c>
      <c r="B12" s="3" t="s">
        <v>27</v>
      </c>
      <c r="C12" s="3" t="s">
        <v>57</v>
      </c>
      <c r="D12" s="3" t="s">
        <v>29</v>
      </c>
      <c r="E12" s="3" t="s">
        <v>56</v>
      </c>
      <c r="F12" s="3" t="s">
        <v>58</v>
      </c>
      <c r="G12" s="3"/>
      <c r="J12" s="20"/>
      <c r="K12" s="20"/>
      <c r="L12" s="20"/>
      <c r="M12" s="21"/>
    </row>
    <row r="13" spans="1:13" ht="31.5" x14ac:dyDescent="0.25">
      <c r="A13" s="3">
        <f t="shared" si="0"/>
        <v>11</v>
      </c>
      <c r="B13" s="3" t="s">
        <v>59</v>
      </c>
      <c r="C13" s="3" t="s">
        <v>60</v>
      </c>
      <c r="D13" s="3" t="s">
        <v>29</v>
      </c>
      <c r="E13" s="3" t="s">
        <v>61</v>
      </c>
      <c r="F13" s="3" t="s">
        <v>62</v>
      </c>
      <c r="G13" s="3"/>
      <c r="J13" s="20"/>
      <c r="K13" s="20"/>
      <c r="L13" s="20"/>
      <c r="M13" s="21"/>
    </row>
    <row r="14" spans="1:13" ht="31.5" x14ac:dyDescent="0.25">
      <c r="A14" s="3">
        <f t="shared" si="0"/>
        <v>12</v>
      </c>
      <c r="B14" s="3" t="s">
        <v>27</v>
      </c>
      <c r="C14" s="3" t="s">
        <v>63</v>
      </c>
      <c r="D14" s="3" t="s">
        <v>29</v>
      </c>
      <c r="E14" s="3" t="s">
        <v>64</v>
      </c>
      <c r="F14" s="3" t="s">
        <v>65</v>
      </c>
      <c r="G14" s="3"/>
      <c r="J14" s="20"/>
      <c r="K14" s="20"/>
      <c r="L14" s="20"/>
      <c r="M14" s="21"/>
    </row>
    <row r="15" spans="1:13" ht="47.25" x14ac:dyDescent="0.25">
      <c r="A15" s="3">
        <f t="shared" si="0"/>
        <v>13</v>
      </c>
      <c r="B15" s="3" t="s">
        <v>27</v>
      </c>
      <c r="C15" s="3" t="s">
        <v>66</v>
      </c>
      <c r="D15" s="3" t="s">
        <v>29</v>
      </c>
      <c r="E15" s="3" t="s">
        <v>67</v>
      </c>
      <c r="F15" s="3" t="s">
        <v>68</v>
      </c>
      <c r="G15" s="3"/>
      <c r="J15" s="17"/>
      <c r="K15" s="17"/>
      <c r="L15" s="17"/>
      <c r="M15" s="17"/>
    </row>
    <row r="16" spans="1:13" ht="94.5" x14ac:dyDescent="0.25">
      <c r="A16" s="3">
        <f t="shared" si="0"/>
        <v>14</v>
      </c>
      <c r="B16" s="3" t="s">
        <v>69</v>
      </c>
      <c r="C16" s="3" t="s">
        <v>70</v>
      </c>
      <c r="D16" s="3" t="s">
        <v>71</v>
      </c>
      <c r="E16" s="3" t="s">
        <v>72</v>
      </c>
      <c r="F16" s="3" t="s">
        <v>73</v>
      </c>
      <c r="G16" s="3"/>
      <c r="J16" s="20"/>
      <c r="K16" s="20"/>
      <c r="L16" s="20"/>
      <c r="M16" s="20"/>
    </row>
    <row r="17" spans="1:13" ht="63" x14ac:dyDescent="0.25">
      <c r="A17" s="3">
        <f t="shared" si="0"/>
        <v>15</v>
      </c>
      <c r="B17" s="3" t="s">
        <v>69</v>
      </c>
      <c r="C17" s="3" t="s">
        <v>74</v>
      </c>
      <c r="D17" s="3" t="s">
        <v>71</v>
      </c>
      <c r="E17" s="3" t="s">
        <v>75</v>
      </c>
      <c r="F17" s="3" t="s">
        <v>76</v>
      </c>
      <c r="G17" s="3"/>
      <c r="J17" s="17"/>
      <c r="K17" s="17"/>
      <c r="L17" s="17"/>
      <c r="M17" s="17"/>
    </row>
    <row r="18" spans="1:13" ht="47.25" x14ac:dyDescent="0.25">
      <c r="A18" s="3">
        <f t="shared" si="0"/>
        <v>16</v>
      </c>
      <c r="B18" s="3" t="s">
        <v>69</v>
      </c>
      <c r="C18" s="3" t="s">
        <v>77</v>
      </c>
      <c r="D18" s="3" t="s">
        <v>71</v>
      </c>
      <c r="E18" s="3" t="s">
        <v>75</v>
      </c>
      <c r="F18" s="3" t="s">
        <v>78</v>
      </c>
      <c r="G18" s="3"/>
      <c r="J18" s="20"/>
      <c r="K18" s="20"/>
      <c r="L18" s="20"/>
      <c r="M18" s="20"/>
    </row>
    <row r="19" spans="1:13" ht="31.5" x14ac:dyDescent="0.25">
      <c r="A19" s="3">
        <f t="shared" si="0"/>
        <v>17</v>
      </c>
      <c r="B19" s="3" t="s">
        <v>79</v>
      </c>
      <c r="C19" s="3" t="s">
        <v>80</v>
      </c>
      <c r="D19" s="3" t="s">
        <v>71</v>
      </c>
      <c r="E19" s="3" t="s">
        <v>81</v>
      </c>
      <c r="F19" s="3" t="s">
        <v>80</v>
      </c>
      <c r="G19" s="3"/>
      <c r="J19" s="20"/>
      <c r="K19" s="20"/>
      <c r="L19" s="20"/>
      <c r="M19" s="20"/>
    </row>
    <row r="20" spans="1:13" ht="63" x14ac:dyDescent="0.25">
      <c r="A20" s="3">
        <f t="shared" si="0"/>
        <v>18</v>
      </c>
      <c r="B20" s="40" t="s">
        <v>82</v>
      </c>
      <c r="C20" s="3" t="s">
        <v>83</v>
      </c>
      <c r="D20" s="3" t="s">
        <v>29</v>
      </c>
      <c r="E20" s="3" t="s">
        <v>84</v>
      </c>
      <c r="F20" s="3" t="s">
        <v>85</v>
      </c>
      <c r="G20" s="3"/>
      <c r="J20" s="20"/>
      <c r="K20" s="20"/>
      <c r="L20" s="20"/>
      <c r="M20" s="20"/>
    </row>
    <row r="21" spans="1:13" ht="63" x14ac:dyDescent="0.25">
      <c r="A21" s="3">
        <f t="shared" si="0"/>
        <v>19</v>
      </c>
      <c r="B21" s="3" t="s">
        <v>86</v>
      </c>
      <c r="C21" s="3" t="s">
        <v>87</v>
      </c>
      <c r="D21" s="3" t="s">
        <v>71</v>
      </c>
      <c r="E21" s="3" t="s">
        <v>84</v>
      </c>
      <c r="F21" s="3" t="s">
        <v>85</v>
      </c>
      <c r="G21" s="8"/>
      <c r="J21" s="20"/>
      <c r="K21" s="20"/>
      <c r="L21" s="20"/>
      <c r="M21" s="20"/>
    </row>
    <row r="22" spans="1:13" s="42" customFormat="1" ht="31.5" x14ac:dyDescent="0.25">
      <c r="A22" s="41">
        <f t="shared" si="0"/>
        <v>20</v>
      </c>
      <c r="B22" s="41" t="s">
        <v>88</v>
      </c>
      <c r="C22" s="41" t="s">
        <v>89</v>
      </c>
      <c r="D22" s="41"/>
      <c r="E22" s="41"/>
      <c r="F22" s="41"/>
      <c r="G22" s="41"/>
      <c r="I22" s="9"/>
      <c r="J22" s="20"/>
      <c r="K22" s="20"/>
      <c r="L22" s="17"/>
      <c r="M22" s="17"/>
    </row>
    <row r="23" spans="1:13" x14ac:dyDescent="0.25">
      <c r="A23" s="8"/>
      <c r="B23" s="8"/>
      <c r="C23" s="8"/>
      <c r="D23" s="8"/>
      <c r="E23" s="8"/>
      <c r="F23" s="8"/>
      <c r="G23" s="8"/>
      <c r="J23" s="20"/>
      <c r="K23" s="20"/>
      <c r="L23" s="20"/>
      <c r="M23" s="20"/>
    </row>
    <row r="26" spans="1:13" x14ac:dyDescent="0.25">
      <c r="I26" s="5" t="s">
        <v>14</v>
      </c>
      <c r="J26" s="13">
        <f>COUNTIF(J3:J23, "Passed")</f>
        <v>0</v>
      </c>
      <c r="K26" s="13">
        <f>COUNTIF(K3:K23, "Passed")</f>
        <v>0</v>
      </c>
      <c r="L26" s="13">
        <f>COUNTIF(L3:L23, "Passed")</f>
        <v>0</v>
      </c>
      <c r="M26" s="13">
        <f>COUNTIF(M3:M23, "Passed")</f>
        <v>0</v>
      </c>
    </row>
    <row r="27" spans="1:13" x14ac:dyDescent="0.25">
      <c r="I27" s="6" t="s">
        <v>15</v>
      </c>
      <c r="J27" s="13">
        <f>COUNTIF(J3:J23, "Failed*")</f>
        <v>0</v>
      </c>
      <c r="K27" s="13">
        <f>COUNTIF(K3:K23, "Failed*")</f>
        <v>0</v>
      </c>
      <c r="L27" s="13">
        <f>COUNTIF(L3:L23, "Failed*")</f>
        <v>0</v>
      </c>
      <c r="M27" s="13">
        <f>COUNTIF(M3:M23, "Failed*")</f>
        <v>0</v>
      </c>
    </row>
    <row r="28" spans="1:13" x14ac:dyDescent="0.25">
      <c r="I28" s="7" t="s">
        <v>16</v>
      </c>
      <c r="J28" s="13">
        <f>COUNTIF(J3:J23, "Not Run")</f>
        <v>0</v>
      </c>
      <c r="K28" s="13">
        <f>COUNTIF(K3:K23, "Not Run")</f>
        <v>0</v>
      </c>
      <c r="L28" s="13">
        <f>COUNTIF(L3:L23, "Not Run")</f>
        <v>0</v>
      </c>
      <c r="M28" s="13">
        <f>COUNTIF(M3:M23, "Not Run")</f>
        <v>0</v>
      </c>
    </row>
    <row r="29" spans="1:13" x14ac:dyDescent="0.25">
      <c r="I29" s="15" t="s">
        <v>17</v>
      </c>
      <c r="J29" s="16">
        <f>SUM(J26:J28)</f>
        <v>0</v>
      </c>
      <c r="K29" s="16">
        <f t="shared" ref="K29:M29" si="1">SUM(K26:K28)</f>
        <v>0</v>
      </c>
      <c r="L29" s="16">
        <f t="shared" si="1"/>
        <v>0</v>
      </c>
      <c r="M29" s="16">
        <f t="shared" si="1"/>
        <v>0</v>
      </c>
    </row>
    <row r="30" spans="1:13" x14ac:dyDescent="0.25">
      <c r="M30" s="9"/>
    </row>
  </sheetData>
  <mergeCells count="5">
    <mergeCell ref="B1:C1"/>
    <mergeCell ref="J1:J2"/>
    <mergeCell ref="K1:K2"/>
    <mergeCell ref="L1:L2"/>
    <mergeCell ref="M1:M2"/>
  </mergeCells>
  <conditionalFormatting sqref="I3:M89">
    <cfRule type="containsText" dxfId="47" priority="1" operator="containsText" text="Failed">
      <formula>NOT(ISERROR(SEARCH("Failed",I3)))</formula>
    </cfRule>
    <cfRule type="containsText" dxfId="46" priority="2" operator="containsText" text="Not Run">
      <formula>NOT(ISERROR(SEARCH("Not Run",I3)))</formula>
    </cfRule>
    <cfRule type="containsText" dxfId="45" priority="3" operator="containsText" text="Passed">
      <formula>NOT(ISERROR(SEARCH("Passed",I3)))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pane ySplit="2" topLeftCell="A15" activePane="bottomLeft" state="frozen"/>
      <selection pane="bottomLeft" activeCell="A19" sqref="A19"/>
    </sheetView>
  </sheetViews>
  <sheetFormatPr defaultRowHeight="15.75" x14ac:dyDescent="0.25"/>
  <cols>
    <col min="1" max="1" width="3.5703125" bestFit="1" customWidth="1"/>
    <col min="2" max="2" width="23.28515625" customWidth="1"/>
    <col min="3" max="3" width="36.42578125" customWidth="1"/>
    <col min="4" max="5" width="28" customWidth="1"/>
    <col min="6" max="6" width="31.28515625" customWidth="1"/>
    <col min="7" max="7" width="23" customWidth="1"/>
    <col min="9" max="9" width="9.140625" style="9"/>
    <col min="10" max="10" width="16" style="9" customWidth="1"/>
    <col min="11" max="11" width="16.5703125" style="9" customWidth="1"/>
    <col min="12" max="12" width="12.28515625" style="9" customWidth="1"/>
    <col min="13" max="13" width="14.85546875" customWidth="1"/>
  </cols>
  <sheetData>
    <row r="1" spans="1:13" x14ac:dyDescent="0.25">
      <c r="B1" s="50" t="s">
        <v>26</v>
      </c>
      <c r="C1" s="51"/>
      <c r="J1" s="52" t="s">
        <v>0</v>
      </c>
      <c r="K1" s="52" t="s">
        <v>1</v>
      </c>
      <c r="L1" s="52" t="s">
        <v>2</v>
      </c>
      <c r="M1" s="52" t="s">
        <v>3</v>
      </c>
    </row>
    <row r="2" spans="1:13" ht="22.5" customHeight="1" x14ac:dyDescent="0.25">
      <c r="A2" s="1" t="s">
        <v>4</v>
      </c>
      <c r="B2" s="1" t="s">
        <v>5</v>
      </c>
      <c r="C2" s="1" t="s">
        <v>6</v>
      </c>
      <c r="D2" s="2" t="s">
        <v>7</v>
      </c>
      <c r="E2" s="2" t="s">
        <v>8</v>
      </c>
      <c r="F2" s="2" t="s">
        <v>9</v>
      </c>
      <c r="G2" s="2" t="s">
        <v>10</v>
      </c>
      <c r="J2" s="52"/>
      <c r="K2" s="52"/>
      <c r="L2" s="52"/>
      <c r="M2" s="52"/>
    </row>
    <row r="3" spans="1:13" ht="47.25" x14ac:dyDescent="0.25">
      <c r="A3" s="3">
        <f>ROW()-2</f>
        <v>1</v>
      </c>
      <c r="B3" s="3" t="s">
        <v>90</v>
      </c>
      <c r="C3" s="3" t="s">
        <v>91</v>
      </c>
      <c r="D3" s="3" t="s">
        <v>92</v>
      </c>
      <c r="E3" s="4" t="s">
        <v>93</v>
      </c>
      <c r="F3" s="3" t="s">
        <v>94</v>
      </c>
      <c r="G3" s="3"/>
      <c r="J3" s="18"/>
      <c r="K3" s="18"/>
      <c r="L3" s="18"/>
      <c r="M3" s="19"/>
    </row>
    <row r="4" spans="1:13" ht="78.75" x14ac:dyDescent="0.25">
      <c r="A4" s="3">
        <f t="shared" ref="A4:A19" si="0">ROW()-2</f>
        <v>2</v>
      </c>
      <c r="B4" s="3" t="s">
        <v>90</v>
      </c>
      <c r="C4" s="3" t="s">
        <v>95</v>
      </c>
      <c r="D4" s="4" t="s">
        <v>92</v>
      </c>
      <c r="E4" s="4" t="s">
        <v>96</v>
      </c>
      <c r="F4" s="3" t="s">
        <v>97</v>
      </c>
      <c r="G4" s="3"/>
      <c r="I4" s="10"/>
      <c r="J4" s="20"/>
      <c r="K4" s="20"/>
      <c r="L4" s="20"/>
      <c r="M4" s="21"/>
    </row>
    <row r="5" spans="1:13" ht="31.5" x14ac:dyDescent="0.25">
      <c r="A5" s="3">
        <f t="shared" si="0"/>
        <v>3</v>
      </c>
      <c r="B5" s="3" t="s">
        <v>90</v>
      </c>
      <c r="C5" s="3" t="s">
        <v>98</v>
      </c>
      <c r="D5" s="4" t="s">
        <v>92</v>
      </c>
      <c r="E5" s="3" t="s">
        <v>99</v>
      </c>
      <c r="F5" s="3" t="s">
        <v>100</v>
      </c>
      <c r="G5" s="3"/>
      <c r="I5" s="10"/>
      <c r="J5" s="20"/>
      <c r="K5" s="20"/>
      <c r="L5" s="20"/>
      <c r="M5" s="21"/>
    </row>
    <row r="6" spans="1:13" ht="31.5" x14ac:dyDescent="0.25">
      <c r="A6" s="3">
        <f t="shared" si="0"/>
        <v>4</v>
      </c>
      <c r="B6" s="3" t="s">
        <v>90</v>
      </c>
      <c r="C6" s="3" t="s">
        <v>101</v>
      </c>
      <c r="D6" s="4" t="s">
        <v>92</v>
      </c>
      <c r="E6" s="3" t="s">
        <v>102</v>
      </c>
      <c r="F6" s="3" t="s">
        <v>100</v>
      </c>
      <c r="G6" s="3"/>
      <c r="I6" s="10"/>
      <c r="J6" s="20"/>
      <c r="K6" s="22"/>
      <c r="L6" s="20"/>
      <c r="M6" s="21"/>
    </row>
    <row r="7" spans="1:13" ht="47.25" x14ac:dyDescent="0.25">
      <c r="A7" s="3">
        <f t="shared" si="0"/>
        <v>5</v>
      </c>
      <c r="B7" s="3" t="s">
        <v>90</v>
      </c>
      <c r="C7" s="3" t="s">
        <v>103</v>
      </c>
      <c r="D7" s="4" t="s">
        <v>92</v>
      </c>
      <c r="E7" s="3" t="s">
        <v>104</v>
      </c>
      <c r="F7" s="3" t="s">
        <v>105</v>
      </c>
      <c r="G7" s="3"/>
      <c r="J7" s="20"/>
      <c r="K7" s="20"/>
      <c r="L7" s="20"/>
      <c r="M7" s="21"/>
    </row>
    <row r="8" spans="1:13" ht="31.5" x14ac:dyDescent="0.25">
      <c r="A8" s="3">
        <f t="shared" si="0"/>
        <v>6</v>
      </c>
      <c r="B8" s="3" t="s">
        <v>90</v>
      </c>
      <c r="C8" s="3" t="s">
        <v>106</v>
      </c>
      <c r="D8" s="4" t="s">
        <v>92</v>
      </c>
      <c r="E8" s="3" t="s">
        <v>107</v>
      </c>
      <c r="F8" s="3" t="s">
        <v>108</v>
      </c>
      <c r="G8" s="3"/>
      <c r="J8" s="20"/>
      <c r="K8" s="20"/>
      <c r="L8" s="20"/>
      <c r="M8" s="21"/>
    </row>
    <row r="9" spans="1:13" x14ac:dyDescent="0.25">
      <c r="A9" s="3">
        <f t="shared" si="0"/>
        <v>7</v>
      </c>
      <c r="B9" s="3" t="s">
        <v>90</v>
      </c>
      <c r="C9" s="3" t="s">
        <v>109</v>
      </c>
      <c r="D9" s="4" t="s">
        <v>92</v>
      </c>
      <c r="E9" s="3" t="s">
        <v>110</v>
      </c>
      <c r="F9" s="3" t="s">
        <v>111</v>
      </c>
      <c r="G9" s="3"/>
      <c r="J9" s="20"/>
      <c r="K9" s="20"/>
      <c r="L9" s="20"/>
      <c r="M9" s="21"/>
    </row>
    <row r="10" spans="1:13" ht="47.25" x14ac:dyDescent="0.25">
      <c r="A10" s="3">
        <f t="shared" si="0"/>
        <v>8</v>
      </c>
      <c r="B10" s="3" t="s">
        <v>90</v>
      </c>
      <c r="C10" s="4" t="s">
        <v>112</v>
      </c>
      <c r="D10" s="4" t="s">
        <v>92</v>
      </c>
      <c r="E10" s="4" t="s">
        <v>113</v>
      </c>
      <c r="F10" s="4" t="s">
        <v>114</v>
      </c>
      <c r="G10" s="3"/>
      <c r="J10" s="20"/>
      <c r="K10" s="20"/>
      <c r="L10" s="20"/>
      <c r="M10" s="21"/>
    </row>
    <row r="11" spans="1:13" ht="110.25" x14ac:dyDescent="0.25">
      <c r="A11" s="3">
        <f t="shared" si="0"/>
        <v>9</v>
      </c>
      <c r="B11" s="3" t="s">
        <v>115</v>
      </c>
      <c r="C11" s="4" t="s">
        <v>116</v>
      </c>
      <c r="D11" s="4" t="s">
        <v>117</v>
      </c>
      <c r="E11" s="4" t="s">
        <v>118</v>
      </c>
      <c r="F11" s="4" t="s">
        <v>119</v>
      </c>
      <c r="G11" s="3"/>
      <c r="J11" s="20"/>
      <c r="K11" s="20"/>
      <c r="L11" s="20"/>
      <c r="M11" s="21"/>
    </row>
    <row r="12" spans="1:13" ht="31.5" x14ac:dyDescent="0.25">
      <c r="A12" s="3">
        <f t="shared" si="0"/>
        <v>10</v>
      </c>
      <c r="B12" s="3" t="s">
        <v>79</v>
      </c>
      <c r="C12" s="3" t="s">
        <v>120</v>
      </c>
      <c r="D12" s="3" t="s">
        <v>121</v>
      </c>
      <c r="E12" s="3" t="s">
        <v>122</v>
      </c>
      <c r="F12" s="3" t="s">
        <v>120</v>
      </c>
      <c r="G12" s="8"/>
      <c r="J12" s="20"/>
      <c r="K12" s="20"/>
      <c r="L12" s="20"/>
      <c r="M12" s="21"/>
    </row>
    <row r="13" spans="1:13" ht="63" x14ac:dyDescent="0.25">
      <c r="A13" s="3">
        <f t="shared" si="0"/>
        <v>11</v>
      </c>
      <c r="B13" s="40" t="s">
        <v>82</v>
      </c>
      <c r="C13" s="3" t="s">
        <v>123</v>
      </c>
      <c r="D13" s="3" t="s">
        <v>124</v>
      </c>
      <c r="E13" s="3" t="s">
        <v>84</v>
      </c>
      <c r="F13" s="3" t="s">
        <v>125</v>
      </c>
      <c r="G13" s="8"/>
      <c r="J13" s="20"/>
      <c r="K13" s="20"/>
      <c r="L13" s="20"/>
      <c r="M13" s="21"/>
    </row>
    <row r="14" spans="1:13" ht="63" x14ac:dyDescent="0.25">
      <c r="A14" s="3">
        <f t="shared" si="0"/>
        <v>12</v>
      </c>
      <c r="B14" s="3" t="s">
        <v>126</v>
      </c>
      <c r="C14" s="3" t="s">
        <v>127</v>
      </c>
      <c r="D14" s="3" t="s">
        <v>128</v>
      </c>
      <c r="E14" s="3" t="s">
        <v>84</v>
      </c>
      <c r="F14" s="3" t="s">
        <v>125</v>
      </c>
      <c r="G14" s="8"/>
      <c r="J14" s="20"/>
      <c r="K14" s="20"/>
      <c r="L14" s="20"/>
      <c r="M14" s="21"/>
    </row>
    <row r="15" spans="1:13" ht="31.5" x14ac:dyDescent="0.25">
      <c r="A15" s="3">
        <f t="shared" si="0"/>
        <v>13</v>
      </c>
      <c r="B15" s="3" t="s">
        <v>129</v>
      </c>
      <c r="C15" s="3" t="s">
        <v>130</v>
      </c>
      <c r="D15" s="3" t="s">
        <v>128</v>
      </c>
      <c r="E15" s="3"/>
      <c r="F15" s="3" t="s">
        <v>131</v>
      </c>
      <c r="G15" s="3"/>
      <c r="J15" s="20"/>
      <c r="K15" s="20"/>
      <c r="L15" s="20"/>
      <c r="M15" s="21"/>
    </row>
    <row r="16" spans="1:13" ht="47.25" x14ac:dyDescent="0.25">
      <c r="A16" s="3">
        <f t="shared" si="0"/>
        <v>14</v>
      </c>
      <c r="B16" s="3" t="s">
        <v>132</v>
      </c>
      <c r="C16" s="3" t="s">
        <v>133</v>
      </c>
      <c r="D16" s="3" t="s">
        <v>124</v>
      </c>
      <c r="E16" s="3" t="s">
        <v>134</v>
      </c>
      <c r="F16" s="3" t="s">
        <v>135</v>
      </c>
      <c r="G16" s="3"/>
      <c r="J16" s="20"/>
      <c r="K16" s="20"/>
      <c r="L16" s="20"/>
      <c r="M16" s="21"/>
    </row>
    <row r="17" spans="1:13" ht="63" x14ac:dyDescent="0.25">
      <c r="A17" s="3">
        <f t="shared" si="0"/>
        <v>15</v>
      </c>
      <c r="B17" s="3" t="s">
        <v>136</v>
      </c>
      <c r="C17" s="3" t="s">
        <v>137</v>
      </c>
      <c r="D17" s="3" t="s">
        <v>124</v>
      </c>
      <c r="E17" s="3" t="s">
        <v>138</v>
      </c>
      <c r="F17" s="3" t="s">
        <v>139</v>
      </c>
      <c r="G17" s="3"/>
      <c r="J17" s="20"/>
      <c r="K17" s="20"/>
      <c r="L17" s="20"/>
      <c r="M17" s="21"/>
    </row>
    <row r="18" spans="1:13" ht="63" x14ac:dyDescent="0.25">
      <c r="A18" s="3">
        <f t="shared" si="0"/>
        <v>16</v>
      </c>
      <c r="B18" s="3" t="s">
        <v>132</v>
      </c>
      <c r="C18" s="3" t="s">
        <v>140</v>
      </c>
      <c r="D18" s="3" t="s">
        <v>124</v>
      </c>
      <c r="E18" s="3" t="s">
        <v>141</v>
      </c>
      <c r="F18" s="3" t="s">
        <v>142</v>
      </c>
      <c r="G18" s="3"/>
      <c r="J18" s="20"/>
      <c r="K18" s="20"/>
      <c r="L18" s="20"/>
      <c r="M18" s="21"/>
    </row>
    <row r="19" spans="1:13" ht="63" x14ac:dyDescent="0.25">
      <c r="A19" s="3">
        <f t="shared" si="0"/>
        <v>17</v>
      </c>
      <c r="B19" s="3" t="s">
        <v>132</v>
      </c>
      <c r="C19" s="3" t="s">
        <v>143</v>
      </c>
      <c r="D19" s="3" t="s">
        <v>124</v>
      </c>
      <c r="E19" s="3" t="s">
        <v>144</v>
      </c>
      <c r="F19" s="3" t="s">
        <v>145</v>
      </c>
      <c r="G19" s="3"/>
      <c r="J19" s="20"/>
      <c r="K19" s="20"/>
      <c r="L19" s="20"/>
      <c r="M19" s="21"/>
    </row>
    <row r="20" spans="1:13" x14ac:dyDescent="0.25">
      <c r="A20" s="8"/>
      <c r="B20" s="8"/>
      <c r="C20" s="8"/>
      <c r="D20" s="8"/>
      <c r="E20" s="8"/>
      <c r="F20" s="8"/>
      <c r="G20" s="8"/>
      <c r="J20" s="20"/>
      <c r="K20" s="20"/>
      <c r="L20" s="20"/>
      <c r="M20" s="21"/>
    </row>
    <row r="21" spans="1:13" x14ac:dyDescent="0.25">
      <c r="J21" s="20"/>
      <c r="K21" s="20"/>
      <c r="L21" s="20"/>
      <c r="M21" s="21"/>
    </row>
    <row r="24" spans="1:13" x14ac:dyDescent="0.25">
      <c r="I24" s="5" t="s">
        <v>14</v>
      </c>
      <c r="J24" s="13">
        <f>COUNTIF(J3:J21, "Passed")</f>
        <v>0</v>
      </c>
      <c r="K24" s="13">
        <f>COUNTIF(K3:K21, "Passed")</f>
        <v>0</v>
      </c>
      <c r="L24" s="13">
        <f>COUNTIF(L3:L21, "Passed")</f>
        <v>0</v>
      </c>
      <c r="M24" s="13">
        <f>COUNTIF(M3:M21, "Passed")</f>
        <v>0</v>
      </c>
    </row>
    <row r="25" spans="1:13" x14ac:dyDescent="0.25">
      <c r="I25" s="6" t="s">
        <v>15</v>
      </c>
      <c r="J25" s="13">
        <f>COUNTIF(J3:J21, "Failed*")</f>
        <v>0</v>
      </c>
      <c r="K25" s="13">
        <f>COUNTIF(K3:K21, "Failed*")</f>
        <v>0</v>
      </c>
      <c r="L25" s="13">
        <f>COUNTIF(L3:L21, "Failed*")</f>
        <v>0</v>
      </c>
      <c r="M25" s="13">
        <f>COUNTIF(M3:M21, "Failed*")</f>
        <v>0</v>
      </c>
    </row>
    <row r="26" spans="1:13" x14ac:dyDescent="0.25">
      <c r="I26" s="7" t="s">
        <v>16</v>
      </c>
      <c r="J26" s="13">
        <f>COUNTIF(J3:J21, "Not Run")</f>
        <v>0</v>
      </c>
      <c r="K26" s="13">
        <f>COUNTIF(K3:K21, "Not Run")</f>
        <v>0</v>
      </c>
      <c r="L26" s="13">
        <f>COUNTIF(L3:L21, "Not Run")</f>
        <v>0</v>
      </c>
      <c r="M26" s="13">
        <f>COUNTIF(M3:M21, "Not Run")</f>
        <v>0</v>
      </c>
    </row>
    <row r="27" spans="1:13" x14ac:dyDescent="0.25">
      <c r="I27" s="15" t="s">
        <v>17</v>
      </c>
      <c r="J27" s="16">
        <f>SUM(J24:J26)</f>
        <v>0</v>
      </c>
      <c r="K27" s="16">
        <f t="shared" ref="K27:M27" si="1">SUM(K24:K26)</f>
        <v>0</v>
      </c>
      <c r="L27" s="16">
        <f t="shared" si="1"/>
        <v>0</v>
      </c>
      <c r="M27" s="16">
        <f t="shared" si="1"/>
        <v>0</v>
      </c>
    </row>
    <row r="28" spans="1:13" x14ac:dyDescent="0.25">
      <c r="M28" s="9"/>
    </row>
  </sheetData>
  <mergeCells count="5">
    <mergeCell ref="B1:C1"/>
    <mergeCell ref="J1:J2"/>
    <mergeCell ref="K1:K2"/>
    <mergeCell ref="L1:L2"/>
    <mergeCell ref="M1:M2"/>
  </mergeCells>
  <conditionalFormatting sqref="J3:M21">
    <cfRule type="containsText" dxfId="44" priority="1" operator="containsText" text="Failed">
      <formula>NOT(ISERROR(SEARCH("Failed",J3)))</formula>
    </cfRule>
    <cfRule type="containsText" dxfId="43" priority="2" operator="containsText" text="Not Run">
      <formula>NOT(ISERROR(SEARCH("Not Run",J3)))</formula>
    </cfRule>
    <cfRule type="containsText" dxfId="42" priority="3" operator="containsText" text="Passed">
      <formula>NOT(ISERROR(SEARCH("Passed",J3)))</formula>
    </cfRule>
  </conditionalFormatting>
  <conditionalFormatting sqref="I3:I21">
    <cfRule type="containsText" dxfId="41" priority="4" operator="containsText" text="Failed">
      <formula>NOT(ISERROR(SEARCH("Failed",#REF!)))</formula>
    </cfRule>
    <cfRule type="containsText" dxfId="40" priority="5" operator="containsText" text="Not Run">
      <formula>NOT(ISERROR(SEARCH("Not Run",#REF!)))</formula>
    </cfRule>
    <cfRule type="containsText" dxfId="39" priority="6" operator="containsText" text="Passed">
      <formula>NOT(ISERROR(SEARCH("Passed",#REF!)))</formula>
    </cfRule>
  </conditionalFormatting>
  <conditionalFormatting sqref="I22:M87">
    <cfRule type="containsText" dxfId="38" priority="25" operator="containsText" text="Failed">
      <formula>NOT(ISERROR(SEARCH("Failed",#REF!)))</formula>
    </cfRule>
    <cfRule type="containsText" dxfId="37" priority="26" operator="containsText" text="Not Run">
      <formula>NOT(ISERROR(SEARCH("Not Run",#REF!)))</formula>
    </cfRule>
    <cfRule type="containsText" dxfId="36" priority="27" operator="containsText" text="Passed">
      <formula>NOT(ISERROR(SEARCH("Passed",#REF!)))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zoomScale="70" zoomScaleNormal="70" workbookViewId="0">
      <pane ySplit="2" topLeftCell="A3" activePane="bottomLeft" state="frozen"/>
      <selection pane="bottomLeft" activeCell="F3" sqref="F3"/>
    </sheetView>
  </sheetViews>
  <sheetFormatPr defaultRowHeight="15.75" x14ac:dyDescent="0.25"/>
  <cols>
    <col min="1" max="1" width="3.28515625" style="44" customWidth="1"/>
    <col min="2" max="2" width="22.85546875" style="44" customWidth="1"/>
    <col min="3" max="3" width="34.42578125" style="44" customWidth="1"/>
    <col min="4" max="4" width="27.42578125" style="44" customWidth="1"/>
    <col min="5" max="5" width="27.7109375" style="44" customWidth="1"/>
    <col min="6" max="6" width="41.85546875" style="44" customWidth="1"/>
    <col min="7" max="8" width="9.140625" style="44"/>
    <col min="9" max="9" width="9.140625" style="9"/>
    <col min="10" max="10" width="16" style="9" customWidth="1"/>
    <col min="11" max="11" width="16.5703125" style="9" customWidth="1"/>
    <col min="12" max="12" width="12.28515625" style="9" customWidth="1"/>
    <col min="13" max="13" width="14.85546875" customWidth="1"/>
    <col min="14" max="16384" width="9.140625" style="44"/>
  </cols>
  <sheetData>
    <row r="1" spans="1:13" x14ac:dyDescent="0.25">
      <c r="A1" s="43"/>
      <c r="B1" s="53" t="s">
        <v>146</v>
      </c>
      <c r="C1" s="54"/>
      <c r="D1" s="43"/>
      <c r="E1" s="43"/>
      <c r="F1" s="43"/>
      <c r="G1" s="43"/>
      <c r="J1" s="52" t="s">
        <v>0</v>
      </c>
      <c r="K1" s="52" t="s">
        <v>1</v>
      </c>
      <c r="L1" s="52" t="s">
        <v>2</v>
      </c>
      <c r="M1" s="52" t="s">
        <v>3</v>
      </c>
    </row>
    <row r="2" spans="1:13" ht="30" customHeight="1" x14ac:dyDescent="0.25">
      <c r="A2" s="11" t="s">
        <v>4</v>
      </c>
      <c r="B2" s="11" t="s">
        <v>5</v>
      </c>
      <c r="C2" s="11" t="s">
        <v>6</v>
      </c>
      <c r="D2" s="12" t="s">
        <v>7</v>
      </c>
      <c r="E2" s="12" t="s">
        <v>8</v>
      </c>
      <c r="F2" s="12" t="s">
        <v>9</v>
      </c>
      <c r="G2" s="12" t="s">
        <v>10</v>
      </c>
      <c r="J2" s="52"/>
      <c r="K2" s="52"/>
      <c r="L2" s="52"/>
      <c r="M2" s="52"/>
    </row>
    <row r="3" spans="1:13" ht="94.5" x14ac:dyDescent="0.25">
      <c r="A3" s="45">
        <f>ROW()-2</f>
        <v>1</v>
      </c>
      <c r="B3" s="45" t="s">
        <v>147</v>
      </c>
      <c r="C3" s="46" t="s">
        <v>148</v>
      </c>
      <c r="D3" s="46" t="s">
        <v>12</v>
      </c>
      <c r="E3" s="47" t="s">
        <v>149</v>
      </c>
      <c r="F3" s="46" t="s">
        <v>150</v>
      </c>
      <c r="G3" s="45"/>
      <c r="J3" s="18" t="s">
        <v>14</v>
      </c>
      <c r="K3" s="18" t="s">
        <v>14</v>
      </c>
      <c r="L3" s="18" t="s">
        <v>14</v>
      </c>
      <c r="M3" s="18" t="s">
        <v>14</v>
      </c>
    </row>
    <row r="4" spans="1:13" ht="78" customHeight="1" x14ac:dyDescent="0.25">
      <c r="A4" s="45">
        <f t="shared" ref="A4:A11" si="0">ROW()-2</f>
        <v>2</v>
      </c>
      <c r="B4" s="45" t="s">
        <v>147</v>
      </c>
      <c r="C4" s="47" t="s">
        <v>151</v>
      </c>
      <c r="D4" s="46" t="s">
        <v>152</v>
      </c>
      <c r="E4" s="46" t="s">
        <v>153</v>
      </c>
      <c r="F4" s="47" t="s">
        <v>154</v>
      </c>
      <c r="G4" s="45"/>
      <c r="I4" s="10"/>
      <c r="J4" s="20" t="s">
        <v>14</v>
      </c>
      <c r="K4" s="20" t="s">
        <v>14</v>
      </c>
      <c r="L4" s="20" t="s">
        <v>14</v>
      </c>
      <c r="M4" s="20" t="s">
        <v>14</v>
      </c>
    </row>
    <row r="5" spans="1:13" ht="34.5" customHeight="1" x14ac:dyDescent="0.25">
      <c r="A5" s="45">
        <f t="shared" si="0"/>
        <v>3</v>
      </c>
      <c r="B5" s="45" t="s">
        <v>147</v>
      </c>
      <c r="C5" s="47" t="s">
        <v>155</v>
      </c>
      <c r="D5" s="46" t="s">
        <v>152</v>
      </c>
      <c r="E5" s="46"/>
      <c r="F5" s="47" t="s">
        <v>156</v>
      </c>
      <c r="G5" s="45"/>
      <c r="I5" s="10"/>
      <c r="J5" s="20" t="s">
        <v>14</v>
      </c>
      <c r="K5" s="20" t="s">
        <v>14</v>
      </c>
      <c r="L5" s="20" t="s">
        <v>14</v>
      </c>
      <c r="M5" s="20" t="s">
        <v>14</v>
      </c>
    </row>
    <row r="6" spans="1:13" ht="70.5" customHeight="1" x14ac:dyDescent="0.25">
      <c r="A6" s="45">
        <f t="shared" si="0"/>
        <v>4</v>
      </c>
      <c r="B6" s="45" t="s">
        <v>147</v>
      </c>
      <c r="C6" s="47" t="s">
        <v>157</v>
      </c>
      <c r="D6" s="46" t="s">
        <v>152</v>
      </c>
      <c r="E6" s="47" t="s">
        <v>158</v>
      </c>
      <c r="F6" s="47" t="s">
        <v>159</v>
      </c>
      <c r="G6" s="45"/>
      <c r="I6" s="10"/>
      <c r="J6" s="20" t="s">
        <v>14</v>
      </c>
      <c r="K6" s="20" t="s">
        <v>14</v>
      </c>
      <c r="L6" s="22" t="s">
        <v>14</v>
      </c>
      <c r="M6" s="20" t="s">
        <v>14</v>
      </c>
    </row>
    <row r="7" spans="1:13" ht="36" customHeight="1" x14ac:dyDescent="0.25">
      <c r="A7" s="45">
        <f t="shared" si="0"/>
        <v>5</v>
      </c>
      <c r="B7" s="45" t="s">
        <v>160</v>
      </c>
      <c r="C7" s="47" t="s">
        <v>161</v>
      </c>
      <c r="D7" s="46" t="s">
        <v>152</v>
      </c>
      <c r="E7" s="47" t="s">
        <v>162</v>
      </c>
      <c r="F7" s="47" t="s">
        <v>161</v>
      </c>
      <c r="G7" s="45"/>
      <c r="J7" s="20" t="s">
        <v>14</v>
      </c>
      <c r="K7" s="20" t="s">
        <v>14</v>
      </c>
      <c r="L7" s="20" t="s">
        <v>14</v>
      </c>
      <c r="M7" s="20" t="s">
        <v>14</v>
      </c>
    </row>
    <row r="8" spans="1:13" ht="35.25" customHeight="1" x14ac:dyDescent="0.25">
      <c r="A8" s="45">
        <f t="shared" si="0"/>
        <v>6</v>
      </c>
      <c r="B8" s="45" t="s">
        <v>147</v>
      </c>
      <c r="C8" s="47" t="s">
        <v>163</v>
      </c>
      <c r="D8" s="46" t="s">
        <v>152</v>
      </c>
      <c r="E8" s="46"/>
      <c r="F8" s="47" t="s">
        <v>164</v>
      </c>
      <c r="G8" s="45"/>
      <c r="J8" s="20" t="s">
        <v>14</v>
      </c>
      <c r="K8" s="20" t="s">
        <v>14</v>
      </c>
      <c r="L8" s="20" t="s">
        <v>14</v>
      </c>
      <c r="M8" s="20" t="s">
        <v>14</v>
      </c>
    </row>
    <row r="9" spans="1:13" ht="51.75" customHeight="1" x14ac:dyDescent="0.25">
      <c r="A9" s="45">
        <f t="shared" si="0"/>
        <v>7</v>
      </c>
      <c r="B9" s="45" t="s">
        <v>147</v>
      </c>
      <c r="C9" s="47" t="s">
        <v>165</v>
      </c>
      <c r="D9" s="46" t="s">
        <v>152</v>
      </c>
      <c r="E9" s="46"/>
      <c r="F9" s="47" t="s">
        <v>166</v>
      </c>
      <c r="G9" s="45"/>
      <c r="J9" s="20" t="s">
        <v>14</v>
      </c>
      <c r="K9" s="20" t="s">
        <v>14</v>
      </c>
      <c r="L9" s="20" t="s">
        <v>14</v>
      </c>
      <c r="M9" s="20" t="s">
        <v>14</v>
      </c>
    </row>
    <row r="10" spans="1:13" ht="78.75" customHeight="1" x14ac:dyDescent="0.25">
      <c r="A10" s="45">
        <f t="shared" si="0"/>
        <v>8</v>
      </c>
      <c r="B10" s="45" t="s">
        <v>167</v>
      </c>
      <c r="C10" s="47" t="s">
        <v>168</v>
      </c>
      <c r="D10" s="46" t="s">
        <v>152</v>
      </c>
      <c r="E10" s="46"/>
      <c r="F10" s="47" t="s">
        <v>169</v>
      </c>
      <c r="G10" s="45"/>
      <c r="J10" s="20" t="s">
        <v>14</v>
      </c>
      <c r="K10" s="20" t="s">
        <v>14</v>
      </c>
      <c r="L10" s="20" t="s">
        <v>14</v>
      </c>
      <c r="M10" s="20" t="s">
        <v>14</v>
      </c>
    </row>
    <row r="11" spans="1:13" ht="65.25" customHeight="1" x14ac:dyDescent="0.25">
      <c r="A11" s="45">
        <f t="shared" si="0"/>
        <v>9</v>
      </c>
      <c r="B11" s="45" t="s">
        <v>167</v>
      </c>
      <c r="C11" s="49" t="s">
        <v>170</v>
      </c>
      <c r="D11" s="45" t="s">
        <v>152</v>
      </c>
      <c r="E11" s="45"/>
      <c r="F11" s="49" t="s">
        <v>171</v>
      </c>
      <c r="G11" s="45"/>
      <c r="J11" s="20" t="s">
        <v>14</v>
      </c>
      <c r="K11" s="20" t="s">
        <v>14</v>
      </c>
      <c r="L11" s="20" t="s">
        <v>14</v>
      </c>
      <c r="M11" s="20" t="s">
        <v>14</v>
      </c>
    </row>
    <row r="12" spans="1:13" x14ac:dyDescent="0.25">
      <c r="A12" s="48"/>
      <c r="B12" s="48"/>
      <c r="C12" s="48"/>
      <c r="D12" s="48"/>
      <c r="E12" s="48"/>
      <c r="F12" s="48"/>
      <c r="G12" s="48"/>
    </row>
    <row r="14" spans="1:13" x14ac:dyDescent="0.25">
      <c r="I14" s="5" t="s">
        <v>14</v>
      </c>
      <c r="J14" s="13">
        <f>COUNTIF(J3:J11, "Passed")</f>
        <v>9</v>
      </c>
      <c r="K14" s="13">
        <f>COUNTIF(K3:K11, "Passed")</f>
        <v>9</v>
      </c>
      <c r="L14" s="13">
        <f>COUNTIF(L3:L11, "Passed")</f>
        <v>9</v>
      </c>
      <c r="M14" s="13">
        <f>COUNTIF(M3:M11, "Passed")</f>
        <v>9</v>
      </c>
    </row>
    <row r="15" spans="1:13" x14ac:dyDescent="0.25">
      <c r="I15" s="6" t="s">
        <v>15</v>
      </c>
      <c r="J15" s="13">
        <f>COUNTIF(J3:J11, "Failed*")</f>
        <v>0</v>
      </c>
      <c r="K15" s="13">
        <f>COUNTIF(K3:K11, "Failed*")</f>
        <v>0</v>
      </c>
      <c r="L15" s="13">
        <f>COUNTIF(L3:L11, "Failed*")</f>
        <v>0</v>
      </c>
      <c r="M15" s="13">
        <f>COUNTIF(M3:M11, "Failed*")</f>
        <v>0</v>
      </c>
    </row>
    <row r="16" spans="1:13" x14ac:dyDescent="0.25">
      <c r="I16" s="7" t="s">
        <v>16</v>
      </c>
      <c r="J16" s="13">
        <f>COUNTIF(J3:J11, "Not Run")</f>
        <v>0</v>
      </c>
      <c r="K16" s="13">
        <f>COUNTIF(K3:K11, "Not Run")</f>
        <v>0</v>
      </c>
      <c r="L16" s="13">
        <f>COUNTIF(L3:L11, "Not Run")</f>
        <v>0</v>
      </c>
      <c r="M16" s="13">
        <f>COUNTIF(M3:M11, "Not Run")</f>
        <v>0</v>
      </c>
    </row>
    <row r="17" spans="9:13" x14ac:dyDescent="0.25">
      <c r="I17" s="15" t="s">
        <v>17</v>
      </c>
      <c r="J17" s="16">
        <f>SUM(J14:J16)</f>
        <v>9</v>
      </c>
      <c r="K17" s="16">
        <f t="shared" ref="K17:M17" si="1">SUM(K14:K16)</f>
        <v>9</v>
      </c>
      <c r="L17" s="16">
        <f t="shared" si="1"/>
        <v>9</v>
      </c>
      <c r="M17" s="16">
        <f t="shared" si="1"/>
        <v>9</v>
      </c>
    </row>
    <row r="18" spans="9:13" x14ac:dyDescent="0.25">
      <c r="M18" s="9"/>
    </row>
  </sheetData>
  <mergeCells count="5">
    <mergeCell ref="B1:C1"/>
    <mergeCell ref="J1:J2"/>
    <mergeCell ref="K1:K2"/>
    <mergeCell ref="L1:L2"/>
    <mergeCell ref="M1:M2"/>
  </mergeCells>
  <conditionalFormatting sqref="J3:J11 L3:L11">
    <cfRule type="containsText" dxfId="35" priority="10" operator="containsText" text="Failed">
      <formula>NOT(ISERROR(SEARCH("Failed",J3)))</formula>
    </cfRule>
    <cfRule type="containsText" dxfId="34" priority="11" operator="containsText" text="Not Run">
      <formula>NOT(ISERROR(SEARCH("Not Run",J3)))</formula>
    </cfRule>
    <cfRule type="containsText" dxfId="33" priority="12" operator="containsText" text="Passed">
      <formula>NOT(ISERROR(SEARCH("Passed",J3)))</formula>
    </cfRule>
  </conditionalFormatting>
  <conditionalFormatting sqref="I3:I11">
    <cfRule type="containsText" dxfId="32" priority="13" operator="containsText" text="Failed">
      <formula>NOT(ISERROR(SEARCH("Failed",#REF!)))</formula>
    </cfRule>
    <cfRule type="containsText" dxfId="31" priority="14" operator="containsText" text="Not Run">
      <formula>NOT(ISERROR(SEARCH("Not Run",#REF!)))</formula>
    </cfRule>
    <cfRule type="containsText" dxfId="30" priority="15" operator="containsText" text="Passed">
      <formula>NOT(ISERROR(SEARCH("Passed",#REF!)))</formula>
    </cfRule>
  </conditionalFormatting>
  <conditionalFormatting sqref="I12:M77">
    <cfRule type="containsText" dxfId="29" priority="46" operator="containsText" text="Failed">
      <formula>NOT(ISERROR(SEARCH("Failed",#REF!)))</formula>
    </cfRule>
    <cfRule type="containsText" dxfId="28" priority="47" operator="containsText" text="Not Run">
      <formula>NOT(ISERROR(SEARCH("Not Run",#REF!)))</formula>
    </cfRule>
    <cfRule type="containsText" dxfId="27" priority="48" operator="containsText" text="Passed">
      <formula>NOT(ISERROR(SEARCH("Passed",#REF!)))</formula>
    </cfRule>
  </conditionalFormatting>
  <conditionalFormatting sqref="M3:M10">
    <cfRule type="containsText" dxfId="26" priority="7" operator="containsText" text="Failed">
      <formula>NOT(ISERROR(SEARCH("Failed",M3)))</formula>
    </cfRule>
    <cfRule type="containsText" dxfId="25" priority="8" operator="containsText" text="Not Run">
      <formula>NOT(ISERROR(SEARCH("Not Run",M3)))</formula>
    </cfRule>
    <cfRule type="containsText" dxfId="24" priority="9" operator="containsText" text="Passed">
      <formula>NOT(ISERROR(SEARCH("Passed",M3)))</formula>
    </cfRule>
  </conditionalFormatting>
  <conditionalFormatting sqref="M11">
    <cfRule type="containsText" dxfId="23" priority="4" operator="containsText" text="Failed">
      <formula>NOT(ISERROR(SEARCH("Failed",M11)))</formula>
    </cfRule>
    <cfRule type="containsText" dxfId="22" priority="5" operator="containsText" text="Not Run">
      <formula>NOT(ISERROR(SEARCH("Not Run",M11)))</formula>
    </cfRule>
    <cfRule type="containsText" dxfId="21" priority="6" operator="containsText" text="Passed">
      <formula>NOT(ISERROR(SEARCH("Passed",M11)))</formula>
    </cfRule>
  </conditionalFormatting>
  <conditionalFormatting sqref="K3:K11">
    <cfRule type="containsText" dxfId="20" priority="1" operator="containsText" text="Failed">
      <formula>NOT(ISERROR(SEARCH("Failed",K3)))</formula>
    </cfRule>
    <cfRule type="containsText" dxfId="19" priority="2" operator="containsText" text="Not Run">
      <formula>NOT(ISERROR(SEARCH("Not Run",K3)))</formula>
    </cfRule>
    <cfRule type="containsText" dxfId="18" priority="3" operator="containsText" text="Passed">
      <formula>NOT(ISERROR(SEARCH("Passed",K3)))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zoomScale="70" zoomScaleNormal="70" workbookViewId="0">
      <pane ySplit="2" topLeftCell="A3" activePane="bottomLeft" state="frozen"/>
      <selection pane="bottomLeft" activeCell="M12" sqref="M12"/>
    </sheetView>
  </sheetViews>
  <sheetFormatPr defaultRowHeight="15.75" x14ac:dyDescent="0.25"/>
  <cols>
    <col min="1" max="1" width="3.42578125" style="44" customWidth="1"/>
    <col min="2" max="2" width="22.85546875" style="44" customWidth="1"/>
    <col min="3" max="3" width="34.42578125" style="44" customWidth="1"/>
    <col min="4" max="4" width="27.42578125" style="44" customWidth="1"/>
    <col min="5" max="5" width="27.7109375" style="44" customWidth="1"/>
    <col min="6" max="6" width="41.85546875" style="44" customWidth="1"/>
    <col min="7" max="8" width="9.140625" style="44"/>
    <col min="9" max="9" width="9.140625" style="9"/>
    <col min="10" max="10" width="16" style="9" customWidth="1"/>
    <col min="11" max="11" width="16.5703125" style="9" customWidth="1"/>
    <col min="12" max="12" width="12.28515625" style="9" customWidth="1"/>
    <col min="13" max="13" width="14.85546875" customWidth="1"/>
    <col min="14" max="16384" width="9.140625" style="44"/>
  </cols>
  <sheetData>
    <row r="1" spans="1:13" x14ac:dyDescent="0.25">
      <c r="A1" s="43"/>
      <c r="B1" s="53" t="s">
        <v>146</v>
      </c>
      <c r="C1" s="54"/>
      <c r="D1" s="43"/>
      <c r="E1" s="43"/>
      <c r="F1" s="43"/>
      <c r="G1" s="43"/>
      <c r="J1" s="52" t="s">
        <v>0</v>
      </c>
      <c r="K1" s="52" t="s">
        <v>1</v>
      </c>
      <c r="L1" s="52" t="s">
        <v>2</v>
      </c>
      <c r="M1" s="52" t="s">
        <v>3</v>
      </c>
    </row>
    <row r="2" spans="1:13" ht="30" customHeight="1" x14ac:dyDescent="0.25">
      <c r="A2" s="11" t="s">
        <v>4</v>
      </c>
      <c r="B2" s="11" t="s">
        <v>5</v>
      </c>
      <c r="C2" s="11" t="s">
        <v>6</v>
      </c>
      <c r="D2" s="12" t="s">
        <v>7</v>
      </c>
      <c r="E2" s="12" t="s">
        <v>8</v>
      </c>
      <c r="F2" s="12" t="s">
        <v>9</v>
      </c>
      <c r="G2" s="12" t="s">
        <v>10</v>
      </c>
      <c r="J2" s="52"/>
      <c r="K2" s="52"/>
      <c r="L2" s="52"/>
      <c r="M2" s="52"/>
    </row>
    <row r="3" spans="1:13" ht="78.75" x14ac:dyDescent="0.25">
      <c r="A3" s="45">
        <f>ROW()-2</f>
        <v>1</v>
      </c>
      <c r="B3" s="45" t="s">
        <v>172</v>
      </c>
      <c r="C3" s="46" t="s">
        <v>173</v>
      </c>
      <c r="D3" s="46" t="s">
        <v>12</v>
      </c>
      <c r="E3" s="47" t="s">
        <v>174</v>
      </c>
      <c r="F3" s="46" t="s">
        <v>175</v>
      </c>
      <c r="G3" s="45"/>
      <c r="J3" s="18" t="s">
        <v>14</v>
      </c>
      <c r="K3" s="18" t="s">
        <v>14</v>
      </c>
      <c r="L3" s="18" t="s">
        <v>14</v>
      </c>
      <c r="M3" s="18" t="s">
        <v>14</v>
      </c>
    </row>
    <row r="4" spans="1:13" ht="78" customHeight="1" x14ac:dyDescent="0.25">
      <c r="A4" s="45">
        <f t="shared" ref="A4:A11" si="0">ROW()-2</f>
        <v>2</v>
      </c>
      <c r="B4" s="45" t="s">
        <v>178</v>
      </c>
      <c r="C4" s="47" t="s">
        <v>185</v>
      </c>
      <c r="D4" s="46" t="s">
        <v>176</v>
      </c>
      <c r="E4" s="46"/>
      <c r="F4" s="47" t="s">
        <v>177</v>
      </c>
      <c r="G4" s="45"/>
      <c r="I4" s="10"/>
      <c r="J4" s="18" t="s">
        <v>14</v>
      </c>
      <c r="K4" s="18" t="s">
        <v>14</v>
      </c>
      <c r="L4" s="18" t="s">
        <v>14</v>
      </c>
      <c r="M4" s="18" t="s">
        <v>14</v>
      </c>
    </row>
    <row r="5" spans="1:13" ht="34.5" customHeight="1" x14ac:dyDescent="0.25">
      <c r="A5" s="45">
        <f t="shared" si="0"/>
        <v>3</v>
      </c>
      <c r="B5" s="45" t="s">
        <v>178</v>
      </c>
      <c r="C5" s="47" t="s">
        <v>195</v>
      </c>
      <c r="D5" s="46" t="s">
        <v>176</v>
      </c>
      <c r="E5" s="47" t="s">
        <v>179</v>
      </c>
      <c r="F5" s="47" t="s">
        <v>196</v>
      </c>
      <c r="G5" s="45"/>
      <c r="I5" s="10"/>
      <c r="J5" s="18" t="s">
        <v>14</v>
      </c>
      <c r="K5" s="18" t="s">
        <v>14</v>
      </c>
      <c r="L5" s="18" t="s">
        <v>14</v>
      </c>
      <c r="M5" s="18" t="s">
        <v>14</v>
      </c>
    </row>
    <row r="6" spans="1:13" ht="70.5" customHeight="1" x14ac:dyDescent="0.25">
      <c r="A6" s="45">
        <f t="shared" si="0"/>
        <v>4</v>
      </c>
      <c r="B6" s="45" t="s">
        <v>178</v>
      </c>
      <c r="C6" s="47" t="s">
        <v>180</v>
      </c>
      <c r="D6" s="46" t="s">
        <v>176</v>
      </c>
      <c r="E6" s="47"/>
      <c r="F6" s="47" t="s">
        <v>181</v>
      </c>
      <c r="G6" s="45"/>
      <c r="I6" s="10"/>
      <c r="J6" s="18" t="s">
        <v>14</v>
      </c>
      <c r="K6" s="18" t="s">
        <v>14</v>
      </c>
      <c r="L6" s="18" t="s">
        <v>14</v>
      </c>
      <c r="M6" s="18" t="s">
        <v>14</v>
      </c>
    </row>
    <row r="7" spans="1:13" ht="36" customHeight="1" x14ac:dyDescent="0.25">
      <c r="A7" s="45">
        <f t="shared" si="0"/>
        <v>5</v>
      </c>
      <c r="B7" s="45" t="s">
        <v>178</v>
      </c>
      <c r="C7" s="47" t="s">
        <v>182</v>
      </c>
      <c r="D7" s="46" t="s">
        <v>176</v>
      </c>
      <c r="E7" s="47" t="s">
        <v>183</v>
      </c>
      <c r="F7" s="47" t="s">
        <v>184</v>
      </c>
      <c r="G7" s="45"/>
      <c r="J7" s="18" t="s">
        <v>14</v>
      </c>
      <c r="K7" s="18" t="s">
        <v>14</v>
      </c>
      <c r="L7" s="18" t="s">
        <v>14</v>
      </c>
      <c r="M7" s="18" t="s">
        <v>14</v>
      </c>
    </row>
    <row r="8" spans="1:13" ht="35.25" customHeight="1" x14ac:dyDescent="0.25">
      <c r="A8" s="45">
        <f t="shared" si="0"/>
        <v>6</v>
      </c>
      <c r="B8" s="45" t="s">
        <v>186</v>
      </c>
      <c r="C8" s="47" t="s">
        <v>187</v>
      </c>
      <c r="D8" s="46" t="s">
        <v>176</v>
      </c>
      <c r="E8" s="46" t="s">
        <v>188</v>
      </c>
      <c r="F8" s="47" t="s">
        <v>189</v>
      </c>
      <c r="G8" s="45"/>
      <c r="J8" s="18" t="s">
        <v>14</v>
      </c>
      <c r="K8" s="18" t="s">
        <v>14</v>
      </c>
      <c r="L8" s="18" t="s">
        <v>14</v>
      </c>
      <c r="M8" s="18" t="s">
        <v>14</v>
      </c>
    </row>
    <row r="9" spans="1:13" ht="51.75" customHeight="1" x14ac:dyDescent="0.25">
      <c r="A9" s="64">
        <f t="shared" si="0"/>
        <v>7</v>
      </c>
      <c r="B9" s="64" t="s">
        <v>186</v>
      </c>
      <c r="C9" s="65" t="s">
        <v>190</v>
      </c>
      <c r="D9" s="66" t="s">
        <v>176</v>
      </c>
      <c r="E9" s="66"/>
      <c r="F9" s="65" t="s">
        <v>191</v>
      </c>
      <c r="G9" s="64"/>
      <c r="J9" s="18" t="s">
        <v>14</v>
      </c>
      <c r="K9" s="18" t="s">
        <v>14</v>
      </c>
      <c r="L9" s="18" t="s">
        <v>14</v>
      </c>
      <c r="M9" s="18" t="s">
        <v>14</v>
      </c>
    </row>
    <row r="10" spans="1:13" ht="78.75" customHeight="1" x14ac:dyDescent="0.25">
      <c r="A10" s="45">
        <f t="shared" si="0"/>
        <v>8</v>
      </c>
      <c r="B10" s="45" t="s">
        <v>186</v>
      </c>
      <c r="C10" s="47" t="s">
        <v>192</v>
      </c>
      <c r="D10" s="46" t="s">
        <v>176</v>
      </c>
      <c r="E10" s="47" t="s">
        <v>193</v>
      </c>
      <c r="F10" s="47" t="s">
        <v>194</v>
      </c>
      <c r="G10" s="45"/>
      <c r="J10" s="18" t="s">
        <v>14</v>
      </c>
      <c r="K10" s="18" t="s">
        <v>14</v>
      </c>
      <c r="L10" s="18" t="s">
        <v>14</v>
      </c>
      <c r="M10" s="18" t="s">
        <v>14</v>
      </c>
    </row>
    <row r="11" spans="1:13" ht="23.25" customHeight="1" x14ac:dyDescent="0.25">
      <c r="A11" s="48"/>
      <c r="B11" s="48"/>
      <c r="C11" s="67"/>
      <c r="D11" s="48"/>
      <c r="E11" s="48"/>
      <c r="F11" s="67"/>
      <c r="G11" s="48"/>
      <c r="H11" s="48"/>
      <c r="I11" s="68"/>
      <c r="J11" s="69"/>
      <c r="K11" s="69"/>
      <c r="L11" s="69"/>
      <c r="M11" s="69"/>
    </row>
    <row r="12" spans="1:13" x14ac:dyDescent="0.25">
      <c r="A12" s="48"/>
      <c r="B12" s="48"/>
      <c r="C12" s="48"/>
      <c r="D12" s="48"/>
      <c r="E12" s="48"/>
      <c r="F12" s="48"/>
      <c r="G12" s="48"/>
    </row>
    <row r="14" spans="1:13" x14ac:dyDescent="0.25">
      <c r="I14" s="5" t="s">
        <v>14</v>
      </c>
      <c r="J14" s="13">
        <f>COUNTIF(J3:J11, "Passed")</f>
        <v>8</v>
      </c>
      <c r="K14" s="13">
        <f>COUNTIF(K3:K11, "Passed")</f>
        <v>8</v>
      </c>
      <c r="L14" s="13">
        <f>COUNTIF(L3:L11, "Passed")</f>
        <v>8</v>
      </c>
      <c r="M14" s="13">
        <f>COUNTIF(M3:M11, "Passed")</f>
        <v>8</v>
      </c>
    </row>
    <row r="15" spans="1:13" x14ac:dyDescent="0.25">
      <c r="I15" s="6" t="s">
        <v>15</v>
      </c>
      <c r="J15" s="13">
        <f>COUNTIF(J3:J11, "Failed*")</f>
        <v>0</v>
      </c>
      <c r="K15" s="13">
        <f>COUNTIF(K3:K11, "Failed*")</f>
        <v>0</v>
      </c>
      <c r="L15" s="13">
        <f>COUNTIF(L3:L11, "Failed*")</f>
        <v>0</v>
      </c>
      <c r="M15" s="13">
        <f>COUNTIF(M3:M11, "Failed*")</f>
        <v>0</v>
      </c>
    </row>
    <row r="16" spans="1:13" x14ac:dyDescent="0.25">
      <c r="I16" s="7" t="s">
        <v>16</v>
      </c>
      <c r="J16" s="13">
        <f>COUNTIF(J3:J11, "Not Run")</f>
        <v>0</v>
      </c>
      <c r="K16" s="13">
        <f>COUNTIF(K3:K11, "Not Run")</f>
        <v>0</v>
      </c>
      <c r="L16" s="13">
        <f>COUNTIF(L3:L11, "Not Run")</f>
        <v>0</v>
      </c>
      <c r="M16" s="13">
        <f>COUNTIF(M3:M11, "Not Run")</f>
        <v>0</v>
      </c>
    </row>
    <row r="17" spans="9:13" x14ac:dyDescent="0.25">
      <c r="I17" s="15" t="s">
        <v>17</v>
      </c>
      <c r="J17" s="16">
        <f>SUM(J14:J16)</f>
        <v>8</v>
      </c>
      <c r="K17" s="16">
        <f t="shared" ref="K17:M17" si="1">SUM(K14:K16)</f>
        <v>8</v>
      </c>
      <c r="L17" s="16">
        <f t="shared" si="1"/>
        <v>8</v>
      </c>
      <c r="M17" s="16">
        <f t="shared" si="1"/>
        <v>8</v>
      </c>
    </row>
    <row r="18" spans="9:13" x14ac:dyDescent="0.25">
      <c r="M18" s="9"/>
    </row>
  </sheetData>
  <mergeCells count="5">
    <mergeCell ref="B1:C1"/>
    <mergeCell ref="J1:J2"/>
    <mergeCell ref="K1:K2"/>
    <mergeCell ref="L1:L2"/>
    <mergeCell ref="M1:M2"/>
  </mergeCells>
  <conditionalFormatting sqref="J3:M11">
    <cfRule type="containsText" dxfId="17" priority="10" operator="containsText" text="Failed">
      <formula>NOT(ISERROR(SEARCH("Failed",J3)))</formula>
    </cfRule>
    <cfRule type="containsText" dxfId="16" priority="11" operator="containsText" text="Not Run">
      <formula>NOT(ISERROR(SEARCH("Not Run",J3)))</formula>
    </cfRule>
    <cfRule type="containsText" dxfId="15" priority="12" operator="containsText" text="Passed">
      <formula>NOT(ISERROR(SEARCH("Passed",J3)))</formula>
    </cfRule>
  </conditionalFormatting>
  <conditionalFormatting sqref="I3:I11">
    <cfRule type="containsText" dxfId="14" priority="13" operator="containsText" text="Failed">
      <formula>NOT(ISERROR(SEARCH("Failed",#REF!)))</formula>
    </cfRule>
    <cfRule type="containsText" dxfId="13" priority="14" operator="containsText" text="Not Run">
      <formula>NOT(ISERROR(SEARCH("Not Run",#REF!)))</formula>
    </cfRule>
    <cfRule type="containsText" dxfId="12" priority="15" operator="containsText" text="Passed">
      <formula>NOT(ISERROR(SEARCH("Passed",#REF!)))</formula>
    </cfRule>
  </conditionalFormatting>
  <conditionalFormatting sqref="I12:M77">
    <cfRule type="containsText" dxfId="11" priority="16" operator="containsText" text="Failed">
      <formula>NOT(ISERROR(SEARCH("Failed",#REF!)))</formula>
    </cfRule>
    <cfRule type="containsText" dxfId="10" priority="17" operator="containsText" text="Not Run">
      <formula>NOT(ISERROR(SEARCH("Not Run",#REF!)))</formula>
    </cfRule>
    <cfRule type="containsText" dxfId="9" priority="18" operator="containsText" text="Passed">
      <formula>NOT(ISERROR(SEARCH("Passed",#REF!)))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J3" sqref="J3:J8"/>
    </sheetView>
  </sheetViews>
  <sheetFormatPr defaultRowHeight="15" x14ac:dyDescent="0.25"/>
  <cols>
    <col min="1" max="2" width="17.5703125" bestFit="1" customWidth="1"/>
    <col min="10" max="10" width="17.5703125" bestFit="1" customWidth="1"/>
    <col min="11" max="11" width="14.140625" customWidth="1"/>
    <col min="12" max="12" width="15.42578125" customWidth="1"/>
    <col min="14" max="14" width="16" customWidth="1"/>
    <col min="19" max="19" width="17.5703125" bestFit="1" customWidth="1"/>
    <col min="20" max="20" width="8.42578125" bestFit="1" customWidth="1"/>
  </cols>
  <sheetData>
    <row r="1" spans="1:15" ht="15" customHeight="1" x14ac:dyDescent="0.25">
      <c r="A1" s="61" t="s">
        <v>24</v>
      </c>
      <c r="B1" s="61" t="s">
        <v>25</v>
      </c>
      <c r="C1" s="52" t="s">
        <v>0</v>
      </c>
      <c r="D1" s="52" t="s">
        <v>1</v>
      </c>
      <c r="E1" s="52" t="s">
        <v>2</v>
      </c>
      <c r="F1" s="52" t="s">
        <v>3</v>
      </c>
      <c r="J1" s="61" t="s">
        <v>24</v>
      </c>
      <c r="K1" s="52" t="s">
        <v>0</v>
      </c>
      <c r="L1" s="52" t="s">
        <v>1</v>
      </c>
      <c r="M1" s="52" t="s">
        <v>2</v>
      </c>
      <c r="N1" s="52" t="s">
        <v>3</v>
      </c>
    </row>
    <row r="2" spans="1:15" ht="15" customHeight="1" thickBot="1" x14ac:dyDescent="0.3">
      <c r="A2" s="61"/>
      <c r="B2" s="61"/>
      <c r="C2" s="62"/>
      <c r="D2" s="62"/>
      <c r="E2" s="62"/>
      <c r="F2" s="62"/>
      <c r="J2" s="61"/>
      <c r="K2" s="62"/>
      <c r="L2" s="62"/>
      <c r="M2" s="62"/>
      <c r="N2" s="62"/>
    </row>
    <row r="3" spans="1:15" ht="15.75" x14ac:dyDescent="0.25">
      <c r="A3" s="55" t="s">
        <v>18</v>
      </c>
      <c r="B3" s="31" t="s">
        <v>14</v>
      </c>
      <c r="C3" s="23" t="e">
        <f>#REF!</f>
        <v>#REF!</v>
      </c>
      <c r="D3" s="23" t="e">
        <f>#REF!</f>
        <v>#REF!</v>
      </c>
      <c r="E3" s="23" t="e">
        <f>#REF!</f>
        <v>#REF!</v>
      </c>
      <c r="F3" s="24" t="e">
        <f>#REF!</f>
        <v>#REF!</v>
      </c>
      <c r="J3" s="37" t="s">
        <v>18</v>
      </c>
      <c r="K3" s="8" t="e">
        <f>C4+C5</f>
        <v>#REF!</v>
      </c>
      <c r="L3" s="8" t="e">
        <f t="shared" ref="L3:M3" si="0">D4+D5</f>
        <v>#REF!</v>
      </c>
      <c r="M3" s="8" t="e">
        <f t="shared" si="0"/>
        <v>#REF!</v>
      </c>
      <c r="N3" s="8" t="e">
        <f>F4+F5</f>
        <v>#REF!</v>
      </c>
      <c r="O3">
        <v>46</v>
      </c>
    </row>
    <row r="4" spans="1:15" ht="15.75" x14ac:dyDescent="0.25">
      <c r="A4" s="56"/>
      <c r="B4" s="14" t="s">
        <v>15</v>
      </c>
      <c r="C4" s="8" t="e">
        <f>#REF!</f>
        <v>#REF!</v>
      </c>
      <c r="D4" s="8" t="e">
        <f>#REF!</f>
        <v>#REF!</v>
      </c>
      <c r="E4" s="8" t="e">
        <f>#REF!</f>
        <v>#REF!</v>
      </c>
      <c r="F4" s="25" t="e">
        <f>#REF!</f>
        <v>#REF!</v>
      </c>
      <c r="J4" s="37" t="s">
        <v>19</v>
      </c>
      <c r="K4" s="8" t="e">
        <f>C7+C8</f>
        <v>#REF!</v>
      </c>
      <c r="L4" s="8" t="e">
        <f t="shared" ref="L4:M4" si="1">D7+D8</f>
        <v>#REF!</v>
      </c>
      <c r="M4" s="8" t="e">
        <f t="shared" si="1"/>
        <v>#REF!</v>
      </c>
      <c r="N4" s="8" t="e">
        <f>F7+F8</f>
        <v>#REF!</v>
      </c>
      <c r="O4">
        <v>11</v>
      </c>
    </row>
    <row r="5" spans="1:15" ht="16.5" thickBot="1" x14ac:dyDescent="0.3">
      <c r="A5" s="57"/>
      <c r="B5" s="32" t="s">
        <v>16</v>
      </c>
      <c r="C5" s="26" t="e">
        <f>#REF!</f>
        <v>#REF!</v>
      </c>
      <c r="D5" s="26" t="e">
        <f>#REF!</f>
        <v>#REF!</v>
      </c>
      <c r="E5" s="26" t="e">
        <f>#REF!</f>
        <v>#REF!</v>
      </c>
      <c r="F5" s="27" t="e">
        <f>#REF!</f>
        <v>#REF!</v>
      </c>
      <c r="J5" s="37" t="s">
        <v>20</v>
      </c>
      <c r="K5" s="8" t="e">
        <f>C10+C11</f>
        <v>#REF!</v>
      </c>
      <c r="L5" s="8" t="e">
        <f t="shared" ref="L5:M5" si="2">D10+D11</f>
        <v>#REF!</v>
      </c>
      <c r="M5" s="8" t="e">
        <f t="shared" si="2"/>
        <v>#REF!</v>
      </c>
      <c r="N5" s="8" t="e">
        <f>F10+F11</f>
        <v>#REF!</v>
      </c>
      <c r="O5">
        <v>8</v>
      </c>
    </row>
    <row r="6" spans="1:15" ht="15.75" x14ac:dyDescent="0.25">
      <c r="A6" s="55" t="s">
        <v>19</v>
      </c>
      <c r="B6" s="31" t="s">
        <v>14</v>
      </c>
      <c r="C6" s="23" t="e">
        <f>#REF!</f>
        <v>#REF!</v>
      </c>
      <c r="D6" s="23" t="e">
        <f>#REF!</f>
        <v>#REF!</v>
      </c>
      <c r="E6" s="23" t="e">
        <f>#REF!</f>
        <v>#REF!</v>
      </c>
      <c r="F6" s="24" t="e">
        <f>#REF!</f>
        <v>#REF!</v>
      </c>
      <c r="J6" s="37" t="s">
        <v>21</v>
      </c>
      <c r="K6" s="8" t="e">
        <f>C13+C14</f>
        <v>#REF!</v>
      </c>
      <c r="L6" s="8" t="e">
        <f t="shared" ref="L6:M6" si="3">D13+D14</f>
        <v>#REF!</v>
      </c>
      <c r="M6" s="8" t="e">
        <f t="shared" si="3"/>
        <v>#REF!</v>
      </c>
      <c r="N6" s="8" t="e">
        <f>F13+F14</f>
        <v>#REF!</v>
      </c>
      <c r="O6">
        <v>49</v>
      </c>
    </row>
    <row r="7" spans="1:15" ht="15.75" x14ac:dyDescent="0.25">
      <c r="A7" s="56"/>
      <c r="B7" s="14" t="s">
        <v>15</v>
      </c>
      <c r="C7" s="8" t="e">
        <f>#REF!</f>
        <v>#REF!</v>
      </c>
      <c r="D7" s="8" t="e">
        <f>#REF!</f>
        <v>#REF!</v>
      </c>
      <c r="E7" s="8" t="e">
        <f>#REF!</f>
        <v>#REF!</v>
      </c>
      <c r="F7" s="25" t="e">
        <f>#REF!</f>
        <v>#REF!</v>
      </c>
      <c r="J7" s="37" t="s">
        <v>22</v>
      </c>
      <c r="K7" s="8" t="e">
        <f>C16+C17</f>
        <v>#REF!</v>
      </c>
      <c r="L7" s="8" t="e">
        <f t="shared" ref="L7:M7" si="4">D16+D17</f>
        <v>#REF!</v>
      </c>
      <c r="M7" s="8" t="e">
        <f t="shared" si="4"/>
        <v>#REF!</v>
      </c>
      <c r="N7" s="8" t="e">
        <f>F16+F17</f>
        <v>#REF!</v>
      </c>
      <c r="O7">
        <v>32</v>
      </c>
    </row>
    <row r="8" spans="1:15" ht="16.5" thickBot="1" x14ac:dyDescent="0.3">
      <c r="A8" s="57"/>
      <c r="B8" s="32" t="s">
        <v>16</v>
      </c>
      <c r="C8" s="26" t="e">
        <f>#REF!</f>
        <v>#REF!</v>
      </c>
      <c r="D8" s="26" t="e">
        <f>#REF!</f>
        <v>#REF!</v>
      </c>
      <c r="E8" s="26" t="e">
        <f>#REF!</f>
        <v>#REF!</v>
      </c>
      <c r="F8" s="27" t="e">
        <f>#REF!</f>
        <v>#REF!</v>
      </c>
      <c r="J8" s="37" t="s">
        <v>23</v>
      </c>
      <c r="K8" s="8" t="e">
        <f>C19+C20</f>
        <v>#REF!</v>
      </c>
      <c r="L8" s="8" t="e">
        <f t="shared" ref="L8:M8" si="5">D19+D20</f>
        <v>#REF!</v>
      </c>
      <c r="M8" s="8" t="e">
        <f t="shared" si="5"/>
        <v>#REF!</v>
      </c>
      <c r="N8" s="8" t="e">
        <f>F19+F20</f>
        <v>#REF!</v>
      </c>
      <c r="O8">
        <v>29</v>
      </c>
    </row>
    <row r="9" spans="1:15" ht="15.75" x14ac:dyDescent="0.25">
      <c r="A9" s="55" t="s">
        <v>20</v>
      </c>
      <c r="B9" s="31" t="s">
        <v>14</v>
      </c>
      <c r="C9" s="23" t="e">
        <f>#REF!</f>
        <v>#REF!</v>
      </c>
      <c r="D9" s="23" t="e">
        <f>#REF!</f>
        <v>#REF!</v>
      </c>
      <c r="E9" s="23" t="e">
        <f>#REF!</f>
        <v>#REF!</v>
      </c>
      <c r="F9" s="24" t="e">
        <f>#REF!</f>
        <v>#REF!</v>
      </c>
      <c r="J9" s="37"/>
      <c r="K9" s="8" t="e">
        <f>SUM(K3:K8)</f>
        <v>#REF!</v>
      </c>
      <c r="L9" s="8" t="e">
        <f>SUM(L3:L8)</f>
        <v>#REF!</v>
      </c>
      <c r="M9" s="8" t="e">
        <f>SUM(M3:M8)</f>
        <v>#REF!</v>
      </c>
      <c r="N9" s="8" t="e">
        <f>SUM(N3:N8)</f>
        <v>#REF!</v>
      </c>
    </row>
    <row r="10" spans="1:15" ht="15.75" x14ac:dyDescent="0.25">
      <c r="A10" s="56"/>
      <c r="B10" s="14" t="s">
        <v>15</v>
      </c>
      <c r="C10" s="8" t="e">
        <f>#REF!</f>
        <v>#REF!</v>
      </c>
      <c r="D10" s="8" t="e">
        <f>#REF!</f>
        <v>#REF!</v>
      </c>
      <c r="E10" s="8" t="e">
        <f>#REF!</f>
        <v>#REF!</v>
      </c>
      <c r="F10" s="25" t="e">
        <f>#REF!</f>
        <v>#REF!</v>
      </c>
    </row>
    <row r="11" spans="1:15" ht="16.5" thickBot="1" x14ac:dyDescent="0.3">
      <c r="A11" s="57"/>
      <c r="B11" s="32" t="s">
        <v>16</v>
      </c>
      <c r="C11" s="26" t="e">
        <f>#REF!</f>
        <v>#REF!</v>
      </c>
      <c r="D11" s="26" t="e">
        <f>#REF!</f>
        <v>#REF!</v>
      </c>
      <c r="E11" s="26" t="e">
        <f>#REF!</f>
        <v>#REF!</v>
      </c>
      <c r="F11" s="27" t="e">
        <f>#REF!</f>
        <v>#REF!</v>
      </c>
    </row>
    <row r="12" spans="1:15" ht="15.75" x14ac:dyDescent="0.25">
      <c r="A12" s="55" t="s">
        <v>21</v>
      </c>
      <c r="B12" s="31" t="s">
        <v>14</v>
      </c>
      <c r="C12" s="23" t="e">
        <f>#REF!</f>
        <v>#REF!</v>
      </c>
      <c r="D12" s="23" t="e">
        <f>#REF!</f>
        <v>#REF!</v>
      </c>
      <c r="E12" s="23" t="e">
        <f>#REF!</f>
        <v>#REF!</v>
      </c>
      <c r="F12" s="24" t="e">
        <f>#REF!</f>
        <v>#REF!</v>
      </c>
    </row>
    <row r="13" spans="1:15" ht="15.75" x14ac:dyDescent="0.25">
      <c r="A13" s="56"/>
      <c r="B13" s="14" t="s">
        <v>15</v>
      </c>
      <c r="C13" s="8" t="e">
        <f>#REF!</f>
        <v>#REF!</v>
      </c>
      <c r="D13" s="8" t="e">
        <f>#REF!</f>
        <v>#REF!</v>
      </c>
      <c r="E13" s="8" t="e">
        <f>#REF!</f>
        <v>#REF!</v>
      </c>
      <c r="F13" s="25" t="e">
        <f>#REF!</f>
        <v>#REF!</v>
      </c>
    </row>
    <row r="14" spans="1:15" ht="16.5" thickBot="1" x14ac:dyDescent="0.3">
      <c r="A14" s="57"/>
      <c r="B14" s="32" t="s">
        <v>16</v>
      </c>
      <c r="C14" s="26" t="e">
        <f>#REF!</f>
        <v>#REF!</v>
      </c>
      <c r="D14" s="26" t="e">
        <f>#REF!</f>
        <v>#REF!</v>
      </c>
      <c r="E14" s="26" t="e">
        <f>#REF!</f>
        <v>#REF!</v>
      </c>
      <c r="F14" s="27" t="e">
        <f>#REF!</f>
        <v>#REF!</v>
      </c>
    </row>
    <row r="15" spans="1:15" ht="15.75" x14ac:dyDescent="0.25">
      <c r="A15" s="55" t="s">
        <v>22</v>
      </c>
      <c r="B15" s="31" t="s">
        <v>14</v>
      </c>
      <c r="C15" s="23" t="e">
        <f>#REF!</f>
        <v>#REF!</v>
      </c>
      <c r="D15" s="23" t="e">
        <f>#REF!</f>
        <v>#REF!</v>
      </c>
      <c r="E15" s="23" t="e">
        <f>#REF!</f>
        <v>#REF!</v>
      </c>
      <c r="F15" s="24" t="e">
        <f>#REF!</f>
        <v>#REF!</v>
      </c>
    </row>
    <row r="16" spans="1:15" ht="15.75" x14ac:dyDescent="0.25">
      <c r="A16" s="56"/>
      <c r="B16" s="14" t="s">
        <v>15</v>
      </c>
      <c r="C16" s="8" t="e">
        <f>#REF!</f>
        <v>#REF!</v>
      </c>
      <c r="D16" s="8" t="e">
        <f>#REF!</f>
        <v>#REF!</v>
      </c>
      <c r="E16" s="8" t="e">
        <f>#REF!</f>
        <v>#REF!</v>
      </c>
      <c r="F16" s="25" t="e">
        <f>#REF!</f>
        <v>#REF!</v>
      </c>
    </row>
    <row r="17" spans="1:10" ht="16.5" thickBot="1" x14ac:dyDescent="0.3">
      <c r="A17" s="57"/>
      <c r="B17" s="32" t="s">
        <v>16</v>
      </c>
      <c r="C17" s="26" t="e">
        <f>#REF!</f>
        <v>#REF!</v>
      </c>
      <c r="D17" s="26" t="e">
        <f>#REF!</f>
        <v>#REF!</v>
      </c>
      <c r="E17" s="26" t="e">
        <f>#REF!</f>
        <v>#REF!</v>
      </c>
      <c r="F17" s="27" t="e">
        <f>#REF!</f>
        <v>#REF!</v>
      </c>
    </row>
    <row r="18" spans="1:10" ht="15.75" x14ac:dyDescent="0.25">
      <c r="A18" s="58" t="s">
        <v>23</v>
      </c>
      <c r="B18" s="31" t="s">
        <v>14</v>
      </c>
      <c r="C18" s="23" t="e">
        <f>#REF!</f>
        <v>#REF!</v>
      </c>
      <c r="D18" s="23" t="e">
        <f>#REF!</f>
        <v>#REF!</v>
      </c>
      <c r="E18" s="23" t="e">
        <f>#REF!</f>
        <v>#REF!</v>
      </c>
      <c r="F18" s="24" t="e">
        <f>#REF!</f>
        <v>#REF!</v>
      </c>
    </row>
    <row r="19" spans="1:10" ht="15.75" x14ac:dyDescent="0.25">
      <c r="A19" s="59"/>
      <c r="B19" s="14" t="s">
        <v>15</v>
      </c>
      <c r="C19" s="8" t="e">
        <f>#REF!</f>
        <v>#REF!</v>
      </c>
      <c r="D19" s="8" t="e">
        <f>#REF!</f>
        <v>#REF!</v>
      </c>
      <c r="E19" s="8" t="e">
        <f>#REF!</f>
        <v>#REF!</v>
      </c>
      <c r="F19" s="25" t="e">
        <f>#REF!</f>
        <v>#REF!</v>
      </c>
    </row>
    <row r="20" spans="1:10" ht="16.5" thickBot="1" x14ac:dyDescent="0.3">
      <c r="A20" s="60"/>
      <c r="B20" s="30" t="s">
        <v>16</v>
      </c>
      <c r="C20" s="28" t="e">
        <f>#REF!</f>
        <v>#REF!</v>
      </c>
      <c r="D20" s="28" t="e">
        <f>#REF!</f>
        <v>#REF!</v>
      </c>
      <c r="E20" s="28" t="e">
        <f>#REF!</f>
        <v>#REF!</v>
      </c>
      <c r="F20" s="29" t="e">
        <f>#REF!</f>
        <v>#REF!</v>
      </c>
    </row>
    <row r="21" spans="1:10" ht="15.75" x14ac:dyDescent="0.25">
      <c r="A21" s="33"/>
      <c r="B21" s="34" t="s">
        <v>14</v>
      </c>
      <c r="C21" s="23" t="e">
        <f>C3+C6+C9+C12+C15+C18</f>
        <v>#REF!</v>
      </c>
      <c r="D21" s="23" t="e">
        <f t="shared" ref="D21:F21" si="6">D3+D6+D9+D12+D15+D18</f>
        <v>#REF!</v>
      </c>
      <c r="E21" s="23" t="e">
        <f t="shared" si="6"/>
        <v>#REF!</v>
      </c>
      <c r="F21" s="24" t="e">
        <f t="shared" si="6"/>
        <v>#REF!</v>
      </c>
      <c r="J21" s="33"/>
    </row>
    <row r="22" spans="1:10" ht="15.75" x14ac:dyDescent="0.25">
      <c r="A22" s="33"/>
      <c r="B22" s="35" t="s">
        <v>15</v>
      </c>
      <c r="C22" s="8" t="e">
        <f t="shared" ref="C22:F23" si="7">C4+C7+C10+C13+C16+C19</f>
        <v>#REF!</v>
      </c>
      <c r="D22" s="8" t="e">
        <f t="shared" si="7"/>
        <v>#REF!</v>
      </c>
      <c r="E22" s="8" t="e">
        <f t="shared" si="7"/>
        <v>#REF!</v>
      </c>
      <c r="F22" s="25" t="e">
        <f t="shared" si="7"/>
        <v>#REF!</v>
      </c>
      <c r="J22" s="33"/>
    </row>
    <row r="23" spans="1:10" ht="15.75" x14ac:dyDescent="0.25">
      <c r="A23" s="33"/>
      <c r="B23" s="35" t="s">
        <v>16</v>
      </c>
      <c r="C23" s="8" t="e">
        <f t="shared" si="7"/>
        <v>#REF!</v>
      </c>
      <c r="D23" s="8" t="e">
        <f t="shared" si="7"/>
        <v>#REF!</v>
      </c>
      <c r="E23" s="8" t="e">
        <f t="shared" si="7"/>
        <v>#REF!</v>
      </c>
      <c r="F23" s="25" t="e">
        <f t="shared" si="7"/>
        <v>#REF!</v>
      </c>
      <c r="J23" s="33"/>
    </row>
    <row r="24" spans="1:10" ht="16.5" thickBot="1" x14ac:dyDescent="0.3">
      <c r="B24" s="36" t="s">
        <v>17</v>
      </c>
      <c r="C24" s="26" t="e">
        <f>SUM(C3:C20)</f>
        <v>#REF!</v>
      </c>
      <c r="D24" s="26" t="e">
        <f t="shared" ref="D24:F24" si="8">SUM(D3:D20)</f>
        <v>#REF!</v>
      </c>
      <c r="E24" s="26" t="e">
        <f t="shared" si="8"/>
        <v>#REF!</v>
      </c>
      <c r="F24" s="27" t="e">
        <f t="shared" si="8"/>
        <v>#REF!</v>
      </c>
    </row>
    <row r="31" spans="1:10" x14ac:dyDescent="0.25">
      <c r="B31" s="63" t="s">
        <v>25</v>
      </c>
      <c r="C31" s="52" t="s">
        <v>0</v>
      </c>
      <c r="D31" s="52" t="s">
        <v>1</v>
      </c>
      <c r="E31" s="52" t="s">
        <v>2</v>
      </c>
      <c r="F31" s="52" t="s">
        <v>3</v>
      </c>
    </row>
    <row r="32" spans="1:10" x14ac:dyDescent="0.25">
      <c r="B32" s="63"/>
      <c r="C32" s="52"/>
      <c r="D32" s="52"/>
      <c r="E32" s="52"/>
      <c r="F32" s="52"/>
    </row>
    <row r="33" spans="2:6" ht="15.75" x14ac:dyDescent="0.25">
      <c r="B33" s="14" t="s">
        <v>14</v>
      </c>
      <c r="C33" s="8">
        <v>148</v>
      </c>
      <c r="D33" s="8">
        <v>128</v>
      </c>
      <c r="E33" s="8">
        <v>147</v>
      </c>
      <c r="F33" s="8">
        <v>148</v>
      </c>
    </row>
    <row r="34" spans="2:6" ht="15.75" x14ac:dyDescent="0.25">
      <c r="B34" s="14" t="s">
        <v>15</v>
      </c>
      <c r="C34" s="8">
        <v>9</v>
      </c>
      <c r="D34" s="8">
        <v>27</v>
      </c>
      <c r="E34" s="8">
        <v>10</v>
      </c>
      <c r="F34" s="8">
        <v>20</v>
      </c>
    </row>
    <row r="35" spans="2:6" ht="15.75" x14ac:dyDescent="0.25">
      <c r="B35" s="14" t="s">
        <v>16</v>
      </c>
      <c r="C35" s="8">
        <v>18</v>
      </c>
      <c r="D35" s="8">
        <v>20</v>
      </c>
      <c r="E35" s="8">
        <v>18</v>
      </c>
      <c r="F35" s="8">
        <v>7</v>
      </c>
    </row>
    <row r="36" spans="2:6" ht="15.75" x14ac:dyDescent="0.25">
      <c r="B36" s="14" t="s">
        <v>17</v>
      </c>
      <c r="C36" s="8">
        <f>C33+C34+C35</f>
        <v>175</v>
      </c>
      <c r="D36" s="8">
        <f t="shared" ref="D36:F36" si="9">D33+D34+D35</f>
        <v>175</v>
      </c>
      <c r="E36" s="8">
        <f t="shared" si="9"/>
        <v>175</v>
      </c>
      <c r="F36" s="8">
        <f t="shared" si="9"/>
        <v>175</v>
      </c>
    </row>
  </sheetData>
  <mergeCells count="22">
    <mergeCell ref="B31:B32"/>
    <mergeCell ref="C31:C32"/>
    <mergeCell ref="M1:M2"/>
    <mergeCell ref="N1:N2"/>
    <mergeCell ref="D31:D32"/>
    <mergeCell ref="E31:E32"/>
    <mergeCell ref="F31:F32"/>
    <mergeCell ref="A15:A17"/>
    <mergeCell ref="A18:A20"/>
    <mergeCell ref="J1:J2"/>
    <mergeCell ref="K1:K2"/>
    <mergeCell ref="L1:L2"/>
    <mergeCell ref="F1:F2"/>
    <mergeCell ref="B1:B2"/>
    <mergeCell ref="A6:A8"/>
    <mergeCell ref="A9:A11"/>
    <mergeCell ref="A12:A14"/>
    <mergeCell ref="A3:A5"/>
    <mergeCell ref="A1:A2"/>
    <mergeCell ref="C1:C2"/>
    <mergeCell ref="D1:D2"/>
    <mergeCell ref="E1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News Page</vt:lpstr>
      <vt:lpstr>Events Page</vt:lpstr>
      <vt:lpstr>Contacts</vt:lpstr>
      <vt:lpstr>Gallery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Galyna Galynska</dc:creator>
  <cp:lastModifiedBy>Khrystyna Romanyshyn</cp:lastModifiedBy>
  <dcterms:created xsi:type="dcterms:W3CDTF">2017-12-04T17:35:14Z</dcterms:created>
  <dcterms:modified xsi:type="dcterms:W3CDTF">2017-12-22T13:58:51Z</dcterms:modified>
</cp:coreProperties>
</file>