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66b4aea2142d68/Documents/BCPREPNY2020/GTA/Market Study/"/>
    </mc:Choice>
  </mc:AlternateContent>
  <xr:revisionPtr revIDLastSave="71" documentId="8_{F8E4033E-30C6-4A69-81FD-49021AE76F18}" xr6:coauthVersionLast="45" xr6:coauthVersionMax="45" xr10:uidLastSave="{1373D769-0731-45FE-AD51-A352D88D96EE}"/>
  <bookViews>
    <workbookView xWindow="-108" yWindow="-108" windowWidth="23256" windowHeight="12576" activeTab="2" xr2:uid="{A6B3F714-97D9-4BEE-8986-9C236DCDA4E4}"/>
  </bookViews>
  <sheets>
    <sheet name="Fed Purchase" sheetId="1" r:id="rId1"/>
    <sheet name="BBRG" sheetId="2" r:id="rId2"/>
    <sheet name="for csv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2" i="3"/>
  <c r="M6" i="2"/>
  <c r="L6" i="2"/>
  <c r="C6" i="2"/>
  <c r="J6" i="2"/>
  <c r="E6" i="2"/>
  <c r="I6" i="2"/>
  <c r="F6" i="2"/>
  <c r="H6" i="2"/>
  <c r="G6" i="2"/>
  <c r="K6" i="2"/>
  <c r="L5" i="2"/>
  <c r="K5" i="2"/>
  <c r="M5" i="2"/>
  <c r="J5" i="2"/>
  <c r="I5" i="2"/>
  <c r="H5" i="2"/>
  <c r="G5" i="2"/>
  <c r="F5" i="2"/>
  <c r="E5" i="2"/>
  <c r="D5" i="2"/>
  <c r="D3" i="3" l="1"/>
  <c r="G4" i="3"/>
  <c r="J5" i="3"/>
  <c r="D7" i="3"/>
  <c r="G8" i="3"/>
  <c r="J9" i="3"/>
  <c r="D11" i="3"/>
  <c r="G12" i="3"/>
  <c r="J13" i="3"/>
  <c r="D15" i="3"/>
  <c r="G16" i="3"/>
  <c r="J17" i="3"/>
  <c r="D19" i="3"/>
  <c r="G20" i="3"/>
  <c r="J21" i="3"/>
  <c r="D23" i="3"/>
  <c r="G24" i="3"/>
  <c r="J25" i="3"/>
  <c r="D27" i="3"/>
  <c r="G28" i="3"/>
  <c r="J29" i="3"/>
  <c r="D31" i="3"/>
  <c r="G32" i="3"/>
  <c r="J33" i="3"/>
  <c r="D35" i="3"/>
  <c r="G36" i="3"/>
  <c r="J37" i="3"/>
  <c r="D39" i="3"/>
  <c r="G40" i="3"/>
  <c r="J41" i="3"/>
  <c r="D43" i="3"/>
  <c r="G44" i="3"/>
  <c r="J45" i="3"/>
  <c r="D47" i="3"/>
  <c r="G48" i="3"/>
  <c r="J49" i="3"/>
  <c r="D51" i="3"/>
  <c r="G52" i="3"/>
  <c r="J53" i="3"/>
  <c r="D55" i="3"/>
  <c r="G56" i="3"/>
  <c r="J57" i="3"/>
  <c r="D59" i="3"/>
  <c r="G60" i="3"/>
  <c r="J61" i="3"/>
  <c r="D63" i="3"/>
  <c r="G64" i="3"/>
  <c r="J65" i="3"/>
  <c r="D67" i="3"/>
  <c r="G68" i="3"/>
  <c r="J69" i="3"/>
  <c r="D71" i="3"/>
  <c r="G72" i="3"/>
  <c r="J73" i="3"/>
  <c r="D75" i="3"/>
  <c r="G76" i="3"/>
  <c r="J77" i="3"/>
  <c r="D79" i="3"/>
  <c r="G80" i="3"/>
  <c r="J81" i="3"/>
  <c r="D83" i="3"/>
  <c r="G84" i="3"/>
  <c r="J85" i="3"/>
  <c r="D87" i="3"/>
  <c r="G88" i="3"/>
  <c r="J89" i="3"/>
  <c r="D91" i="3"/>
  <c r="E3" i="3"/>
  <c r="H4" i="3"/>
  <c r="K5" i="3"/>
  <c r="E7" i="3"/>
  <c r="H8" i="3"/>
  <c r="K9" i="3"/>
  <c r="E11" i="3"/>
  <c r="H12" i="3"/>
  <c r="K13" i="3"/>
  <c r="E15" i="3"/>
  <c r="H16" i="3"/>
  <c r="K17" i="3"/>
  <c r="E19" i="3"/>
  <c r="H20" i="3"/>
  <c r="K21" i="3"/>
  <c r="E23" i="3"/>
  <c r="H24" i="3"/>
  <c r="K25" i="3"/>
  <c r="E27" i="3"/>
  <c r="H28" i="3"/>
  <c r="K29" i="3"/>
  <c r="E31" i="3"/>
  <c r="H32" i="3"/>
  <c r="K33" i="3"/>
  <c r="E35" i="3"/>
  <c r="H36" i="3"/>
  <c r="K37" i="3"/>
  <c r="E39" i="3"/>
  <c r="H40" i="3"/>
  <c r="K41" i="3"/>
  <c r="E43" i="3"/>
  <c r="H44" i="3"/>
  <c r="K45" i="3"/>
  <c r="E47" i="3"/>
  <c r="H48" i="3"/>
  <c r="K49" i="3"/>
  <c r="E51" i="3"/>
  <c r="H52" i="3"/>
  <c r="K53" i="3"/>
  <c r="E55" i="3"/>
  <c r="H56" i="3"/>
  <c r="K57" i="3"/>
  <c r="E59" i="3"/>
  <c r="H60" i="3"/>
  <c r="K61" i="3"/>
  <c r="E63" i="3"/>
  <c r="H64" i="3"/>
  <c r="K65" i="3"/>
  <c r="E67" i="3"/>
  <c r="H68" i="3"/>
  <c r="K69" i="3"/>
  <c r="E71" i="3"/>
  <c r="H72" i="3"/>
  <c r="K73" i="3"/>
  <c r="E75" i="3"/>
  <c r="H76" i="3"/>
  <c r="K77" i="3"/>
  <c r="E79" i="3"/>
  <c r="H80" i="3"/>
  <c r="K81" i="3"/>
  <c r="E83" i="3"/>
  <c r="H84" i="3"/>
  <c r="K85" i="3"/>
  <c r="E87" i="3"/>
  <c r="H88" i="3"/>
  <c r="F3" i="3"/>
  <c r="I4" i="3"/>
  <c r="L5" i="3"/>
  <c r="F7" i="3"/>
  <c r="I8" i="3"/>
  <c r="L9" i="3"/>
  <c r="F11" i="3"/>
  <c r="I12" i="3"/>
  <c r="L13" i="3"/>
  <c r="F15" i="3"/>
  <c r="I16" i="3"/>
  <c r="L17" i="3"/>
  <c r="F19" i="3"/>
  <c r="I20" i="3"/>
  <c r="L21" i="3"/>
  <c r="F23" i="3"/>
  <c r="I24" i="3"/>
  <c r="L25" i="3"/>
  <c r="F27" i="3"/>
  <c r="I28" i="3"/>
  <c r="L29" i="3"/>
  <c r="F31" i="3"/>
  <c r="I32" i="3"/>
  <c r="L33" i="3"/>
  <c r="F35" i="3"/>
  <c r="I36" i="3"/>
  <c r="L37" i="3"/>
  <c r="F39" i="3"/>
  <c r="I40" i="3"/>
  <c r="L41" i="3"/>
  <c r="F43" i="3"/>
  <c r="I44" i="3"/>
  <c r="L45" i="3"/>
  <c r="F47" i="3"/>
  <c r="I48" i="3"/>
  <c r="L49" i="3"/>
  <c r="F51" i="3"/>
  <c r="I52" i="3"/>
  <c r="L53" i="3"/>
  <c r="F55" i="3"/>
  <c r="I56" i="3"/>
  <c r="L57" i="3"/>
  <c r="F59" i="3"/>
  <c r="I60" i="3"/>
  <c r="L61" i="3"/>
  <c r="F63" i="3"/>
  <c r="I64" i="3"/>
  <c r="L65" i="3"/>
  <c r="F67" i="3"/>
  <c r="I68" i="3"/>
  <c r="L69" i="3"/>
  <c r="F71" i="3"/>
  <c r="I72" i="3"/>
  <c r="L73" i="3"/>
  <c r="F75" i="3"/>
  <c r="I76" i="3"/>
  <c r="L77" i="3"/>
  <c r="F79" i="3"/>
  <c r="I80" i="3"/>
  <c r="L81" i="3"/>
  <c r="F83" i="3"/>
  <c r="I84" i="3"/>
  <c r="L85" i="3"/>
  <c r="F87" i="3"/>
  <c r="I88" i="3"/>
  <c r="G3" i="3"/>
  <c r="J4" i="3"/>
  <c r="D6" i="3"/>
  <c r="G7" i="3"/>
  <c r="J8" i="3"/>
  <c r="D10" i="3"/>
  <c r="G11" i="3"/>
  <c r="J12" i="3"/>
  <c r="D14" i="3"/>
  <c r="G15" i="3"/>
  <c r="J16" i="3"/>
  <c r="D18" i="3"/>
  <c r="G19" i="3"/>
  <c r="J20" i="3"/>
  <c r="D22" i="3"/>
  <c r="G23" i="3"/>
  <c r="J24" i="3"/>
  <c r="D26" i="3"/>
  <c r="G27" i="3"/>
  <c r="J28" i="3"/>
  <c r="D30" i="3"/>
  <c r="G31" i="3"/>
  <c r="J32" i="3"/>
  <c r="D34" i="3"/>
  <c r="G35" i="3"/>
  <c r="J36" i="3"/>
  <c r="D38" i="3"/>
  <c r="G39" i="3"/>
  <c r="J40" i="3"/>
  <c r="D42" i="3"/>
  <c r="G43" i="3"/>
  <c r="J44" i="3"/>
  <c r="D46" i="3"/>
  <c r="G47" i="3"/>
  <c r="J48" i="3"/>
  <c r="D50" i="3"/>
  <c r="G51" i="3"/>
  <c r="J52" i="3"/>
  <c r="D54" i="3"/>
  <c r="G55" i="3"/>
  <c r="J56" i="3"/>
  <c r="D58" i="3"/>
  <c r="G59" i="3"/>
  <c r="J60" i="3"/>
  <c r="D62" i="3"/>
  <c r="G63" i="3"/>
  <c r="J64" i="3"/>
  <c r="D66" i="3"/>
  <c r="G67" i="3"/>
  <c r="J68" i="3"/>
  <c r="D70" i="3"/>
  <c r="G71" i="3"/>
  <c r="J72" i="3"/>
  <c r="D74" i="3"/>
  <c r="G75" i="3"/>
  <c r="J76" i="3"/>
  <c r="D78" i="3"/>
  <c r="G79" i="3"/>
  <c r="J80" i="3"/>
  <c r="D82" i="3"/>
  <c r="G83" i="3"/>
  <c r="J84" i="3"/>
  <c r="D86" i="3"/>
  <c r="G87" i="3"/>
  <c r="J88" i="3"/>
  <c r="D90" i="3"/>
  <c r="G91" i="3"/>
  <c r="J92" i="3"/>
  <c r="D94" i="3"/>
  <c r="G95" i="3"/>
  <c r="J96" i="3"/>
  <c r="D98" i="3"/>
  <c r="G99" i="3"/>
  <c r="J100" i="3"/>
  <c r="D102" i="3"/>
  <c r="G103" i="3"/>
  <c r="J104" i="3"/>
  <c r="D106" i="3"/>
  <c r="G107" i="3"/>
  <c r="H3" i="3"/>
  <c r="K4" i="3"/>
  <c r="E6" i="3"/>
  <c r="H7" i="3"/>
  <c r="K8" i="3"/>
  <c r="E10" i="3"/>
  <c r="H11" i="3"/>
  <c r="K12" i="3"/>
  <c r="E14" i="3"/>
  <c r="H15" i="3"/>
  <c r="K16" i="3"/>
  <c r="E18" i="3"/>
  <c r="H19" i="3"/>
  <c r="K20" i="3"/>
  <c r="E22" i="3"/>
  <c r="H23" i="3"/>
  <c r="K24" i="3"/>
  <c r="E26" i="3"/>
  <c r="H27" i="3"/>
  <c r="K28" i="3"/>
  <c r="E30" i="3"/>
  <c r="H31" i="3"/>
  <c r="K32" i="3"/>
  <c r="E34" i="3"/>
  <c r="H35" i="3"/>
  <c r="K36" i="3"/>
  <c r="E38" i="3"/>
  <c r="H39" i="3"/>
  <c r="K40" i="3"/>
  <c r="E42" i="3"/>
  <c r="H43" i="3"/>
  <c r="K44" i="3"/>
  <c r="E46" i="3"/>
  <c r="H47" i="3"/>
  <c r="K48" i="3"/>
  <c r="E50" i="3"/>
  <c r="H51" i="3"/>
  <c r="K52" i="3"/>
  <c r="E54" i="3"/>
  <c r="H55" i="3"/>
  <c r="K56" i="3"/>
  <c r="E58" i="3"/>
  <c r="H59" i="3"/>
  <c r="K60" i="3"/>
  <c r="E62" i="3"/>
  <c r="H63" i="3"/>
  <c r="K64" i="3"/>
  <c r="E66" i="3"/>
  <c r="H67" i="3"/>
  <c r="K68" i="3"/>
  <c r="E70" i="3"/>
  <c r="H71" i="3"/>
  <c r="K72" i="3"/>
  <c r="E74" i="3"/>
  <c r="H75" i="3"/>
  <c r="K76" i="3"/>
  <c r="E78" i="3"/>
  <c r="H79" i="3"/>
  <c r="K80" i="3"/>
  <c r="E82" i="3"/>
  <c r="H83" i="3"/>
  <c r="K84" i="3"/>
  <c r="E86" i="3"/>
  <c r="H87" i="3"/>
  <c r="K88" i="3"/>
  <c r="E90" i="3"/>
  <c r="H91" i="3"/>
  <c r="K92" i="3"/>
  <c r="E94" i="3"/>
  <c r="H95" i="3"/>
  <c r="K96" i="3"/>
  <c r="I3" i="3"/>
  <c r="L4" i="3"/>
  <c r="F6" i="3"/>
  <c r="I7" i="3"/>
  <c r="L8" i="3"/>
  <c r="F10" i="3"/>
  <c r="I11" i="3"/>
  <c r="L12" i="3"/>
  <c r="F14" i="3"/>
  <c r="I15" i="3"/>
  <c r="L16" i="3"/>
  <c r="F18" i="3"/>
  <c r="I19" i="3"/>
  <c r="L20" i="3"/>
  <c r="F22" i="3"/>
  <c r="I23" i="3"/>
  <c r="L24" i="3"/>
  <c r="F26" i="3"/>
  <c r="I27" i="3"/>
  <c r="L28" i="3"/>
  <c r="F30" i="3"/>
  <c r="I31" i="3"/>
  <c r="L32" i="3"/>
  <c r="F34" i="3"/>
  <c r="I35" i="3"/>
  <c r="L36" i="3"/>
  <c r="F38" i="3"/>
  <c r="I39" i="3"/>
  <c r="L40" i="3"/>
  <c r="F42" i="3"/>
  <c r="I43" i="3"/>
  <c r="L44" i="3"/>
  <c r="F46" i="3"/>
  <c r="I47" i="3"/>
  <c r="L48" i="3"/>
  <c r="F50" i="3"/>
  <c r="I51" i="3"/>
  <c r="L52" i="3"/>
  <c r="F54" i="3"/>
  <c r="I55" i="3"/>
  <c r="L56" i="3"/>
  <c r="F58" i="3"/>
  <c r="I59" i="3"/>
  <c r="L60" i="3"/>
  <c r="F62" i="3"/>
  <c r="I63" i="3"/>
  <c r="L64" i="3"/>
  <c r="F66" i="3"/>
  <c r="I67" i="3"/>
  <c r="L68" i="3"/>
  <c r="F70" i="3"/>
  <c r="I71" i="3"/>
  <c r="L72" i="3"/>
  <c r="F74" i="3"/>
  <c r="I75" i="3"/>
  <c r="L76" i="3"/>
  <c r="F78" i="3"/>
  <c r="I79" i="3"/>
  <c r="L80" i="3"/>
  <c r="F82" i="3"/>
  <c r="I83" i="3"/>
  <c r="L84" i="3"/>
  <c r="F86" i="3"/>
  <c r="I87" i="3"/>
  <c r="L88" i="3"/>
  <c r="F90" i="3"/>
  <c r="I91" i="3"/>
  <c r="J3" i="3"/>
  <c r="D5" i="3"/>
  <c r="G6" i="3"/>
  <c r="J7" i="3"/>
  <c r="D9" i="3"/>
  <c r="G10" i="3"/>
  <c r="J11" i="3"/>
  <c r="D13" i="3"/>
  <c r="G14" i="3"/>
  <c r="J15" i="3"/>
  <c r="D17" i="3"/>
  <c r="G18" i="3"/>
  <c r="J19" i="3"/>
  <c r="D21" i="3"/>
  <c r="G22" i="3"/>
  <c r="J23" i="3"/>
  <c r="D25" i="3"/>
  <c r="G26" i="3"/>
  <c r="J27" i="3"/>
  <c r="D29" i="3"/>
  <c r="G30" i="3"/>
  <c r="J31" i="3"/>
  <c r="D33" i="3"/>
  <c r="G34" i="3"/>
  <c r="J35" i="3"/>
  <c r="D37" i="3"/>
  <c r="G38" i="3"/>
  <c r="J39" i="3"/>
  <c r="D41" i="3"/>
  <c r="G42" i="3"/>
  <c r="J43" i="3"/>
  <c r="D45" i="3"/>
  <c r="G46" i="3"/>
  <c r="J47" i="3"/>
  <c r="D49" i="3"/>
  <c r="G50" i="3"/>
  <c r="J51" i="3"/>
  <c r="D53" i="3"/>
  <c r="G54" i="3"/>
  <c r="J55" i="3"/>
  <c r="D57" i="3"/>
  <c r="G58" i="3"/>
  <c r="J59" i="3"/>
  <c r="D61" i="3"/>
  <c r="G62" i="3"/>
  <c r="J63" i="3"/>
  <c r="D65" i="3"/>
  <c r="G66" i="3"/>
  <c r="J67" i="3"/>
  <c r="D69" i="3"/>
  <c r="G70" i="3"/>
  <c r="J71" i="3"/>
  <c r="D73" i="3"/>
  <c r="G74" i="3"/>
  <c r="J75" i="3"/>
  <c r="D77" i="3"/>
  <c r="G78" i="3"/>
  <c r="J79" i="3"/>
  <c r="D81" i="3"/>
  <c r="G82" i="3"/>
  <c r="J83" i="3"/>
  <c r="D85" i="3"/>
  <c r="G86" i="3"/>
  <c r="J87" i="3"/>
  <c r="D89" i="3"/>
  <c r="G90" i="3"/>
  <c r="J91" i="3"/>
  <c r="D93" i="3"/>
  <c r="G94" i="3"/>
  <c r="J95" i="3"/>
  <c r="D97" i="3"/>
  <c r="G98" i="3"/>
  <c r="J99" i="3"/>
  <c r="D101" i="3"/>
  <c r="G102" i="3"/>
  <c r="J103" i="3"/>
  <c r="D105" i="3"/>
  <c r="G106" i="3"/>
  <c r="J107" i="3"/>
  <c r="D109" i="3"/>
  <c r="G110" i="3"/>
  <c r="J111" i="3"/>
  <c r="D113" i="3"/>
  <c r="G114" i="3"/>
  <c r="J115" i="3"/>
  <c r="K3" i="3"/>
  <c r="E5" i="3"/>
  <c r="H6" i="3"/>
  <c r="K7" i="3"/>
  <c r="E9" i="3"/>
  <c r="H10" i="3"/>
  <c r="K11" i="3"/>
  <c r="E13" i="3"/>
  <c r="H14" i="3"/>
  <c r="K15" i="3"/>
  <c r="E17" i="3"/>
  <c r="H18" i="3"/>
  <c r="K19" i="3"/>
  <c r="E21" i="3"/>
  <c r="H22" i="3"/>
  <c r="K23" i="3"/>
  <c r="E25" i="3"/>
  <c r="H26" i="3"/>
  <c r="K27" i="3"/>
  <c r="E29" i="3"/>
  <c r="H30" i="3"/>
  <c r="K31" i="3"/>
  <c r="E33" i="3"/>
  <c r="H34" i="3"/>
  <c r="K35" i="3"/>
  <c r="E37" i="3"/>
  <c r="H38" i="3"/>
  <c r="K39" i="3"/>
  <c r="E41" i="3"/>
  <c r="H42" i="3"/>
  <c r="K43" i="3"/>
  <c r="E45" i="3"/>
  <c r="H46" i="3"/>
  <c r="K47" i="3"/>
  <c r="E49" i="3"/>
  <c r="H50" i="3"/>
  <c r="K51" i="3"/>
  <c r="E53" i="3"/>
  <c r="H54" i="3"/>
  <c r="K55" i="3"/>
  <c r="E57" i="3"/>
  <c r="H58" i="3"/>
  <c r="K59" i="3"/>
  <c r="E61" i="3"/>
  <c r="H62" i="3"/>
  <c r="K63" i="3"/>
  <c r="E65" i="3"/>
  <c r="H66" i="3"/>
  <c r="K67" i="3"/>
  <c r="E69" i="3"/>
  <c r="H70" i="3"/>
  <c r="K71" i="3"/>
  <c r="E73" i="3"/>
  <c r="H74" i="3"/>
  <c r="K75" i="3"/>
  <c r="E77" i="3"/>
  <c r="H78" i="3"/>
  <c r="K79" i="3"/>
  <c r="E81" i="3"/>
  <c r="H82" i="3"/>
  <c r="K83" i="3"/>
  <c r="E85" i="3"/>
  <c r="H86" i="3"/>
  <c r="K87" i="3"/>
  <c r="E89" i="3"/>
  <c r="H90" i="3"/>
  <c r="K91" i="3"/>
  <c r="D4" i="3"/>
  <c r="G5" i="3"/>
  <c r="J6" i="3"/>
  <c r="D8" i="3"/>
  <c r="G9" i="3"/>
  <c r="J10" i="3"/>
  <c r="D12" i="3"/>
  <c r="G13" i="3"/>
  <c r="J14" i="3"/>
  <c r="D16" i="3"/>
  <c r="G17" i="3"/>
  <c r="J18" i="3"/>
  <c r="D20" i="3"/>
  <c r="G21" i="3"/>
  <c r="J22" i="3"/>
  <c r="D24" i="3"/>
  <c r="G25" i="3"/>
  <c r="J26" i="3"/>
  <c r="D28" i="3"/>
  <c r="G29" i="3"/>
  <c r="J30" i="3"/>
  <c r="D32" i="3"/>
  <c r="G33" i="3"/>
  <c r="J34" i="3"/>
  <c r="D36" i="3"/>
  <c r="G37" i="3"/>
  <c r="J38" i="3"/>
  <c r="D40" i="3"/>
  <c r="G41" i="3"/>
  <c r="J42" i="3"/>
  <c r="D44" i="3"/>
  <c r="G45" i="3"/>
  <c r="J46" i="3"/>
  <c r="D48" i="3"/>
  <c r="G49" i="3"/>
  <c r="J50" i="3"/>
  <c r="D52" i="3"/>
  <c r="G53" i="3"/>
  <c r="J54" i="3"/>
  <c r="D56" i="3"/>
  <c r="G57" i="3"/>
  <c r="J58" i="3"/>
  <c r="D60" i="3"/>
  <c r="G61" i="3"/>
  <c r="J62" i="3"/>
  <c r="D64" i="3"/>
  <c r="G65" i="3"/>
  <c r="J66" i="3"/>
  <c r="D68" i="3"/>
  <c r="G69" i="3"/>
  <c r="J70" i="3"/>
  <c r="D72" i="3"/>
  <c r="G73" i="3"/>
  <c r="J74" i="3"/>
  <c r="D76" i="3"/>
  <c r="G77" i="3"/>
  <c r="J78" i="3"/>
  <c r="D80" i="3"/>
  <c r="G81" i="3"/>
  <c r="J82" i="3"/>
  <c r="D84" i="3"/>
  <c r="G85" i="3"/>
  <c r="J86" i="3"/>
  <c r="D88" i="3"/>
  <c r="G89" i="3"/>
  <c r="J90" i="3"/>
  <c r="D92" i="3"/>
  <c r="E4" i="3"/>
  <c r="H5" i="3"/>
  <c r="K6" i="3"/>
  <c r="E8" i="3"/>
  <c r="H9" i="3"/>
  <c r="K10" i="3"/>
  <c r="E12" i="3"/>
  <c r="H13" i="3"/>
  <c r="K14" i="3"/>
  <c r="E16" i="3"/>
  <c r="H17" i="3"/>
  <c r="K18" i="3"/>
  <c r="E20" i="3"/>
  <c r="H21" i="3"/>
  <c r="K22" i="3"/>
  <c r="E24" i="3"/>
  <c r="H25" i="3"/>
  <c r="K26" i="3"/>
  <c r="E28" i="3"/>
  <c r="H29" i="3"/>
  <c r="K30" i="3"/>
  <c r="E32" i="3"/>
  <c r="H33" i="3"/>
  <c r="K34" i="3"/>
  <c r="E36" i="3"/>
  <c r="H37" i="3"/>
  <c r="K38" i="3"/>
  <c r="E40" i="3"/>
  <c r="H41" i="3"/>
  <c r="K42" i="3"/>
  <c r="E44" i="3"/>
  <c r="H45" i="3"/>
  <c r="K46" i="3"/>
  <c r="E48" i="3"/>
  <c r="H49" i="3"/>
  <c r="K50" i="3"/>
  <c r="E52" i="3"/>
  <c r="H53" i="3"/>
  <c r="K54" i="3"/>
  <c r="E56" i="3"/>
  <c r="H57" i="3"/>
  <c r="K58" i="3"/>
  <c r="E60" i="3"/>
  <c r="H61" i="3"/>
  <c r="K62" i="3"/>
  <c r="E64" i="3"/>
  <c r="H65" i="3"/>
  <c r="K66" i="3"/>
  <c r="E68" i="3"/>
  <c r="H69" i="3"/>
  <c r="K70" i="3"/>
  <c r="E72" i="3"/>
  <c r="H73" i="3"/>
  <c r="K74" i="3"/>
  <c r="E76" i="3"/>
  <c r="H77" i="3"/>
  <c r="K78" i="3"/>
  <c r="E80" i="3"/>
  <c r="H81" i="3"/>
  <c r="K82" i="3"/>
  <c r="E84" i="3"/>
  <c r="H85" i="3"/>
  <c r="K86" i="3"/>
  <c r="E88" i="3"/>
  <c r="H89" i="3"/>
  <c r="K90" i="3"/>
  <c r="E92" i="3"/>
  <c r="H93" i="3"/>
  <c r="K94" i="3"/>
  <c r="E96" i="3"/>
  <c r="H97" i="3"/>
  <c r="K98" i="3"/>
  <c r="E100" i="3"/>
  <c r="H101" i="3"/>
  <c r="K102" i="3"/>
  <c r="E104" i="3"/>
  <c r="H105" i="3"/>
  <c r="K106" i="3"/>
  <c r="E108" i="3"/>
  <c r="F4" i="3"/>
  <c r="I5" i="3"/>
  <c r="L6" i="3"/>
  <c r="F8" i="3"/>
  <c r="I9" i="3"/>
  <c r="L10" i="3"/>
  <c r="F12" i="3"/>
  <c r="I13" i="3"/>
  <c r="L14" i="3"/>
  <c r="F16" i="3"/>
  <c r="L3" i="3"/>
  <c r="I18" i="3"/>
  <c r="I26" i="3"/>
  <c r="I34" i="3"/>
  <c r="I42" i="3"/>
  <c r="I50" i="3"/>
  <c r="I58" i="3"/>
  <c r="I66" i="3"/>
  <c r="I74" i="3"/>
  <c r="I82" i="3"/>
  <c r="K89" i="3"/>
  <c r="E93" i="3"/>
  <c r="D95" i="3"/>
  <c r="E97" i="3"/>
  <c r="L98" i="3"/>
  <c r="I100" i="3"/>
  <c r="H102" i="3"/>
  <c r="F104" i="3"/>
  <c r="L105" i="3"/>
  <c r="K107" i="3"/>
  <c r="G109" i="3"/>
  <c r="K110" i="3"/>
  <c r="F112" i="3"/>
  <c r="J113" i="3"/>
  <c r="E115" i="3"/>
  <c r="I116" i="3"/>
  <c r="L117" i="3"/>
  <c r="F119" i="3"/>
  <c r="I120" i="3"/>
  <c r="L121" i="3"/>
  <c r="F123" i="3"/>
  <c r="I124" i="3"/>
  <c r="L125" i="3"/>
  <c r="F127" i="3"/>
  <c r="I128" i="3"/>
  <c r="L129" i="3"/>
  <c r="F131" i="3"/>
  <c r="I132" i="3"/>
  <c r="L133" i="3"/>
  <c r="F135" i="3"/>
  <c r="I136" i="3"/>
  <c r="L137" i="3"/>
  <c r="F139" i="3"/>
  <c r="I140" i="3"/>
  <c r="L141" i="3"/>
  <c r="F143" i="3"/>
  <c r="I144" i="3"/>
  <c r="L145" i="3"/>
  <c r="F147" i="3"/>
  <c r="I2" i="3"/>
  <c r="C11" i="3"/>
  <c r="C23" i="3"/>
  <c r="C35" i="3"/>
  <c r="C47" i="3"/>
  <c r="C59" i="3"/>
  <c r="C71" i="3"/>
  <c r="C83" i="3"/>
  <c r="C95" i="3"/>
  <c r="C107" i="3"/>
  <c r="C119" i="3"/>
  <c r="C131" i="3"/>
  <c r="C143" i="3"/>
  <c r="F5" i="3"/>
  <c r="L18" i="3"/>
  <c r="L26" i="3"/>
  <c r="L34" i="3"/>
  <c r="L42" i="3"/>
  <c r="L82" i="3"/>
  <c r="I102" i="3"/>
  <c r="G119" i="3"/>
  <c r="J132" i="3"/>
  <c r="I6" i="3"/>
  <c r="L19" i="3"/>
  <c r="L27" i="3"/>
  <c r="L35" i="3"/>
  <c r="L43" i="3"/>
  <c r="L51" i="3"/>
  <c r="L59" i="3"/>
  <c r="L67" i="3"/>
  <c r="L75" i="3"/>
  <c r="L83" i="3"/>
  <c r="I90" i="3"/>
  <c r="G93" i="3"/>
  <c r="F95" i="3"/>
  <c r="G97" i="3"/>
  <c r="E99" i="3"/>
  <c r="L100" i="3"/>
  <c r="J102" i="3"/>
  <c r="H104" i="3"/>
  <c r="F106" i="3"/>
  <c r="D108" i="3"/>
  <c r="I109" i="3"/>
  <c r="D111" i="3"/>
  <c r="H112" i="3"/>
  <c r="L113" i="3"/>
  <c r="G115" i="3"/>
  <c r="K116" i="3"/>
  <c r="E118" i="3"/>
  <c r="H119" i="3"/>
  <c r="K120" i="3"/>
  <c r="E122" i="3"/>
  <c r="H123" i="3"/>
  <c r="K124" i="3"/>
  <c r="E126" i="3"/>
  <c r="H127" i="3"/>
  <c r="K128" i="3"/>
  <c r="E130" i="3"/>
  <c r="H131" i="3"/>
  <c r="K132" i="3"/>
  <c r="E134" i="3"/>
  <c r="H135" i="3"/>
  <c r="K136" i="3"/>
  <c r="E138" i="3"/>
  <c r="H139" i="3"/>
  <c r="K140" i="3"/>
  <c r="E142" i="3"/>
  <c r="H143" i="3"/>
  <c r="K144" i="3"/>
  <c r="E146" i="3"/>
  <c r="H147" i="3"/>
  <c r="K2" i="3"/>
  <c r="C13" i="3"/>
  <c r="C25" i="3"/>
  <c r="C37" i="3"/>
  <c r="C49" i="3"/>
  <c r="C61" i="3"/>
  <c r="C73" i="3"/>
  <c r="C85" i="3"/>
  <c r="C97" i="3"/>
  <c r="C109" i="3"/>
  <c r="C121" i="3"/>
  <c r="C133" i="3"/>
  <c r="C145" i="3"/>
  <c r="I139" i="3"/>
  <c r="I143" i="3"/>
  <c r="F146" i="3"/>
  <c r="L2" i="3"/>
  <c r="C14" i="3"/>
  <c r="C26" i="3"/>
  <c r="C38" i="3"/>
  <c r="C62" i="3"/>
  <c r="C86" i="3"/>
  <c r="C110" i="3"/>
  <c r="C134" i="3"/>
  <c r="C146" i="3"/>
  <c r="D145" i="3"/>
  <c r="C15" i="3"/>
  <c r="C70" i="3"/>
  <c r="L89" i="3"/>
  <c r="G112" i="3"/>
  <c r="G123" i="3"/>
  <c r="D138" i="3"/>
  <c r="L7" i="3"/>
  <c r="F20" i="3"/>
  <c r="F28" i="3"/>
  <c r="F36" i="3"/>
  <c r="F44" i="3"/>
  <c r="F52" i="3"/>
  <c r="F60" i="3"/>
  <c r="F68" i="3"/>
  <c r="F76" i="3"/>
  <c r="F84" i="3"/>
  <c r="L90" i="3"/>
  <c r="I93" i="3"/>
  <c r="I95" i="3"/>
  <c r="I97" i="3"/>
  <c r="F99" i="3"/>
  <c r="E101" i="3"/>
  <c r="L102" i="3"/>
  <c r="I104" i="3"/>
  <c r="H106" i="3"/>
  <c r="F108" i="3"/>
  <c r="J109" i="3"/>
  <c r="E111" i="3"/>
  <c r="I112" i="3"/>
  <c r="D114" i="3"/>
  <c r="H115" i="3"/>
  <c r="L116" i="3"/>
  <c r="F118" i="3"/>
  <c r="I119" i="3"/>
  <c r="L120" i="3"/>
  <c r="F122" i="3"/>
  <c r="I123" i="3"/>
  <c r="L124" i="3"/>
  <c r="F126" i="3"/>
  <c r="I127" i="3"/>
  <c r="L128" i="3"/>
  <c r="F130" i="3"/>
  <c r="I131" i="3"/>
  <c r="L132" i="3"/>
  <c r="F134" i="3"/>
  <c r="I135" i="3"/>
  <c r="L136" i="3"/>
  <c r="F138" i="3"/>
  <c r="L140" i="3"/>
  <c r="F142" i="3"/>
  <c r="L144" i="3"/>
  <c r="I147" i="3"/>
  <c r="C50" i="3"/>
  <c r="C74" i="3"/>
  <c r="C98" i="3"/>
  <c r="C122" i="3"/>
  <c r="G146" i="3"/>
  <c r="C27" i="3"/>
  <c r="C51" i="3"/>
  <c r="C75" i="3"/>
  <c r="C87" i="3"/>
  <c r="C111" i="3"/>
  <c r="C135" i="3"/>
  <c r="H116" i="3"/>
  <c r="H136" i="3"/>
  <c r="E147" i="3"/>
  <c r="C82" i="3"/>
  <c r="L74" i="3"/>
  <c r="G104" i="3"/>
  <c r="J120" i="3"/>
  <c r="J136" i="3"/>
  <c r="F9" i="3"/>
  <c r="F21" i="3"/>
  <c r="F29" i="3"/>
  <c r="F37" i="3"/>
  <c r="F45" i="3"/>
  <c r="F53" i="3"/>
  <c r="F61" i="3"/>
  <c r="F69" i="3"/>
  <c r="F77" i="3"/>
  <c r="F85" i="3"/>
  <c r="E91" i="3"/>
  <c r="J93" i="3"/>
  <c r="K95" i="3"/>
  <c r="J97" i="3"/>
  <c r="H99" i="3"/>
  <c r="F101" i="3"/>
  <c r="D103" i="3"/>
  <c r="K104" i="3"/>
  <c r="I106" i="3"/>
  <c r="G108" i="3"/>
  <c r="K109" i="3"/>
  <c r="F111" i="3"/>
  <c r="J112" i="3"/>
  <c r="E114" i="3"/>
  <c r="I115" i="3"/>
  <c r="D117" i="3"/>
  <c r="G118" i="3"/>
  <c r="J119" i="3"/>
  <c r="D121" i="3"/>
  <c r="G122" i="3"/>
  <c r="J123" i="3"/>
  <c r="D125" i="3"/>
  <c r="G126" i="3"/>
  <c r="J127" i="3"/>
  <c r="D129" i="3"/>
  <c r="G130" i="3"/>
  <c r="J131" i="3"/>
  <c r="D133" i="3"/>
  <c r="G134" i="3"/>
  <c r="J135" i="3"/>
  <c r="D137" i="3"/>
  <c r="G138" i="3"/>
  <c r="J139" i="3"/>
  <c r="D141" i="3"/>
  <c r="G142" i="3"/>
  <c r="J143" i="3"/>
  <c r="J147" i="3"/>
  <c r="C3" i="3"/>
  <c r="C39" i="3"/>
  <c r="C63" i="3"/>
  <c r="C99" i="3"/>
  <c r="C123" i="3"/>
  <c r="C147" i="3"/>
  <c r="K117" i="3"/>
  <c r="H132" i="3"/>
  <c r="K145" i="3"/>
  <c r="C94" i="3"/>
  <c r="F97" i="3"/>
  <c r="J116" i="3"/>
  <c r="G131" i="3"/>
  <c r="I10" i="3"/>
  <c r="I21" i="3"/>
  <c r="I29" i="3"/>
  <c r="I37" i="3"/>
  <c r="I45" i="3"/>
  <c r="I53" i="3"/>
  <c r="I61" i="3"/>
  <c r="I69" i="3"/>
  <c r="I77" i="3"/>
  <c r="I85" i="3"/>
  <c r="F91" i="3"/>
  <c r="K93" i="3"/>
  <c r="L95" i="3"/>
  <c r="K97" i="3"/>
  <c r="I99" i="3"/>
  <c r="G101" i="3"/>
  <c r="E103" i="3"/>
  <c r="L104" i="3"/>
  <c r="J106" i="3"/>
  <c r="H108" i="3"/>
  <c r="L109" i="3"/>
  <c r="G111" i="3"/>
  <c r="K112" i="3"/>
  <c r="F114" i="3"/>
  <c r="K115" i="3"/>
  <c r="E117" i="3"/>
  <c r="H118" i="3"/>
  <c r="K119" i="3"/>
  <c r="E121" i="3"/>
  <c r="H122" i="3"/>
  <c r="K123" i="3"/>
  <c r="E125" i="3"/>
  <c r="H126" i="3"/>
  <c r="K127" i="3"/>
  <c r="E129" i="3"/>
  <c r="H130" i="3"/>
  <c r="K131" i="3"/>
  <c r="E133" i="3"/>
  <c r="H134" i="3"/>
  <c r="K135" i="3"/>
  <c r="E137" i="3"/>
  <c r="H138" i="3"/>
  <c r="K139" i="3"/>
  <c r="E141" i="3"/>
  <c r="H142" i="3"/>
  <c r="K143" i="3"/>
  <c r="E145" i="3"/>
  <c r="H146" i="3"/>
  <c r="K147" i="3"/>
  <c r="C4" i="3"/>
  <c r="C16" i="3"/>
  <c r="C28" i="3"/>
  <c r="C40" i="3"/>
  <c r="C52" i="3"/>
  <c r="C64" i="3"/>
  <c r="C76" i="3"/>
  <c r="C88" i="3"/>
  <c r="C100" i="3"/>
  <c r="C112" i="3"/>
  <c r="C124" i="3"/>
  <c r="C136" i="3"/>
  <c r="C2" i="3"/>
  <c r="E127" i="3"/>
  <c r="E139" i="3"/>
  <c r="C34" i="3"/>
  <c r="L50" i="3"/>
  <c r="E106" i="3"/>
  <c r="D122" i="3"/>
  <c r="G135" i="3"/>
  <c r="L11" i="3"/>
  <c r="I22" i="3"/>
  <c r="I30" i="3"/>
  <c r="I38" i="3"/>
  <c r="I46" i="3"/>
  <c r="I54" i="3"/>
  <c r="I62" i="3"/>
  <c r="I70" i="3"/>
  <c r="I78" i="3"/>
  <c r="I86" i="3"/>
  <c r="L91" i="3"/>
  <c r="L93" i="3"/>
  <c r="D96" i="3"/>
  <c r="L97" i="3"/>
  <c r="K99" i="3"/>
  <c r="I101" i="3"/>
  <c r="F103" i="3"/>
  <c r="E105" i="3"/>
  <c r="L106" i="3"/>
  <c r="I108" i="3"/>
  <c r="D110" i="3"/>
  <c r="H111" i="3"/>
  <c r="L112" i="3"/>
  <c r="H114" i="3"/>
  <c r="L115" i="3"/>
  <c r="F117" i="3"/>
  <c r="I118" i="3"/>
  <c r="L119" i="3"/>
  <c r="F121" i="3"/>
  <c r="I122" i="3"/>
  <c r="L123" i="3"/>
  <c r="F125" i="3"/>
  <c r="I126" i="3"/>
  <c r="L127" i="3"/>
  <c r="F129" i="3"/>
  <c r="I130" i="3"/>
  <c r="L131" i="3"/>
  <c r="F133" i="3"/>
  <c r="I134" i="3"/>
  <c r="L135" i="3"/>
  <c r="F137" i="3"/>
  <c r="I138" i="3"/>
  <c r="L139" i="3"/>
  <c r="F141" i="3"/>
  <c r="I142" i="3"/>
  <c r="L143" i="3"/>
  <c r="F145" i="3"/>
  <c r="I146" i="3"/>
  <c r="L147" i="3"/>
  <c r="C5" i="3"/>
  <c r="C17" i="3"/>
  <c r="C29" i="3"/>
  <c r="C41" i="3"/>
  <c r="C53" i="3"/>
  <c r="C65" i="3"/>
  <c r="C77" i="3"/>
  <c r="C89" i="3"/>
  <c r="C101" i="3"/>
  <c r="C113" i="3"/>
  <c r="C125" i="3"/>
  <c r="C137" i="3"/>
  <c r="C115" i="3"/>
  <c r="C32" i="3"/>
  <c r="C68" i="3"/>
  <c r="C104" i="3"/>
  <c r="G124" i="3"/>
  <c r="G136" i="3"/>
  <c r="J141" i="3"/>
  <c r="G2" i="3"/>
  <c r="C69" i="3"/>
  <c r="C105" i="3"/>
  <c r="H120" i="3"/>
  <c r="K129" i="3"/>
  <c r="H140" i="3"/>
  <c r="C22" i="3"/>
  <c r="C130" i="3"/>
  <c r="F93" i="3"/>
  <c r="K113" i="3"/>
  <c r="J128" i="3"/>
  <c r="F13" i="3"/>
  <c r="L22" i="3"/>
  <c r="L30" i="3"/>
  <c r="L38" i="3"/>
  <c r="L46" i="3"/>
  <c r="L54" i="3"/>
  <c r="L62" i="3"/>
  <c r="L70" i="3"/>
  <c r="L78" i="3"/>
  <c r="L86" i="3"/>
  <c r="F92" i="3"/>
  <c r="F94" i="3"/>
  <c r="F96" i="3"/>
  <c r="E98" i="3"/>
  <c r="L99" i="3"/>
  <c r="J101" i="3"/>
  <c r="H103" i="3"/>
  <c r="F105" i="3"/>
  <c r="D107" i="3"/>
  <c r="J108" i="3"/>
  <c r="E110" i="3"/>
  <c r="I111" i="3"/>
  <c r="E113" i="3"/>
  <c r="I114" i="3"/>
  <c r="D116" i="3"/>
  <c r="G117" i="3"/>
  <c r="J118" i="3"/>
  <c r="D120" i="3"/>
  <c r="G121" i="3"/>
  <c r="J122" i="3"/>
  <c r="D124" i="3"/>
  <c r="G125" i="3"/>
  <c r="J126" i="3"/>
  <c r="D128" i="3"/>
  <c r="G129" i="3"/>
  <c r="J130" i="3"/>
  <c r="D132" i="3"/>
  <c r="G133" i="3"/>
  <c r="J134" i="3"/>
  <c r="D136" i="3"/>
  <c r="G137" i="3"/>
  <c r="J138" i="3"/>
  <c r="D140" i="3"/>
  <c r="G141" i="3"/>
  <c r="J142" i="3"/>
  <c r="D144" i="3"/>
  <c r="G145" i="3"/>
  <c r="J146" i="3"/>
  <c r="D2" i="3"/>
  <c r="C6" i="3"/>
  <c r="C18" i="3"/>
  <c r="C30" i="3"/>
  <c r="C42" i="3"/>
  <c r="C54" i="3"/>
  <c r="C66" i="3"/>
  <c r="C78" i="3"/>
  <c r="C90" i="3"/>
  <c r="C102" i="3"/>
  <c r="C114" i="3"/>
  <c r="C126" i="3"/>
  <c r="C138" i="3"/>
  <c r="H145" i="3"/>
  <c r="C7" i="3"/>
  <c r="C19" i="3"/>
  <c r="C43" i="3"/>
  <c r="C67" i="3"/>
  <c r="C91" i="3"/>
  <c r="C127" i="3"/>
  <c r="C140" i="3"/>
  <c r="G120" i="3"/>
  <c r="J129" i="3"/>
  <c r="J133" i="3"/>
  <c r="G140" i="3"/>
  <c r="J145" i="3"/>
  <c r="C33" i="3"/>
  <c r="C93" i="3"/>
  <c r="C141" i="3"/>
  <c r="H124" i="3"/>
  <c r="K137" i="3"/>
  <c r="C10" i="3"/>
  <c r="C142" i="3"/>
  <c r="E95" i="3"/>
  <c r="L110" i="3"/>
  <c r="J124" i="3"/>
  <c r="I14" i="3"/>
  <c r="L23" i="3"/>
  <c r="L31" i="3"/>
  <c r="L39" i="3"/>
  <c r="L47" i="3"/>
  <c r="L55" i="3"/>
  <c r="L63" i="3"/>
  <c r="L71" i="3"/>
  <c r="L79" i="3"/>
  <c r="L87" i="3"/>
  <c r="G92" i="3"/>
  <c r="H94" i="3"/>
  <c r="G96" i="3"/>
  <c r="F98" i="3"/>
  <c r="D100" i="3"/>
  <c r="K101" i="3"/>
  <c r="I103" i="3"/>
  <c r="G105" i="3"/>
  <c r="E107" i="3"/>
  <c r="K108" i="3"/>
  <c r="F110" i="3"/>
  <c r="K111" i="3"/>
  <c r="F113" i="3"/>
  <c r="J114" i="3"/>
  <c r="E116" i="3"/>
  <c r="H117" i="3"/>
  <c r="K118" i="3"/>
  <c r="E120" i="3"/>
  <c r="H121" i="3"/>
  <c r="K122" i="3"/>
  <c r="E124" i="3"/>
  <c r="H125" i="3"/>
  <c r="K126" i="3"/>
  <c r="E128" i="3"/>
  <c r="H129" i="3"/>
  <c r="K130" i="3"/>
  <c r="E132" i="3"/>
  <c r="H133" i="3"/>
  <c r="K134" i="3"/>
  <c r="E136" i="3"/>
  <c r="H137" i="3"/>
  <c r="K138" i="3"/>
  <c r="E140" i="3"/>
  <c r="H141" i="3"/>
  <c r="K142" i="3"/>
  <c r="E144" i="3"/>
  <c r="K146" i="3"/>
  <c r="E2" i="3"/>
  <c r="C31" i="3"/>
  <c r="C55" i="3"/>
  <c r="C79" i="3"/>
  <c r="C103" i="3"/>
  <c r="C139" i="3"/>
  <c r="C44" i="3"/>
  <c r="C92" i="3"/>
  <c r="C128" i="3"/>
  <c r="D123" i="3"/>
  <c r="G128" i="3"/>
  <c r="D135" i="3"/>
  <c r="D143" i="3"/>
  <c r="C21" i="3"/>
  <c r="C81" i="3"/>
  <c r="E119" i="3"/>
  <c r="E135" i="3"/>
  <c r="H2" i="3"/>
  <c r="C118" i="3"/>
  <c r="K100" i="3"/>
  <c r="D118" i="3"/>
  <c r="D134" i="3"/>
  <c r="L15" i="3"/>
  <c r="F24" i="3"/>
  <c r="F32" i="3"/>
  <c r="F40" i="3"/>
  <c r="F48" i="3"/>
  <c r="F56" i="3"/>
  <c r="F64" i="3"/>
  <c r="F72" i="3"/>
  <c r="F80" i="3"/>
  <c r="F88" i="3"/>
  <c r="H92" i="3"/>
  <c r="I94" i="3"/>
  <c r="H96" i="3"/>
  <c r="H98" i="3"/>
  <c r="F100" i="3"/>
  <c r="L101" i="3"/>
  <c r="K103" i="3"/>
  <c r="I105" i="3"/>
  <c r="F107" i="3"/>
  <c r="L108" i="3"/>
  <c r="H110" i="3"/>
  <c r="L111" i="3"/>
  <c r="G113" i="3"/>
  <c r="K114" i="3"/>
  <c r="F116" i="3"/>
  <c r="I117" i="3"/>
  <c r="L118" i="3"/>
  <c r="F120" i="3"/>
  <c r="I121" i="3"/>
  <c r="L122" i="3"/>
  <c r="F124" i="3"/>
  <c r="I125" i="3"/>
  <c r="L126" i="3"/>
  <c r="F128" i="3"/>
  <c r="I129" i="3"/>
  <c r="L130" i="3"/>
  <c r="F132" i="3"/>
  <c r="I133" i="3"/>
  <c r="L134" i="3"/>
  <c r="F136" i="3"/>
  <c r="I137" i="3"/>
  <c r="L138" i="3"/>
  <c r="F140" i="3"/>
  <c r="I141" i="3"/>
  <c r="L142" i="3"/>
  <c r="F144" i="3"/>
  <c r="I145" i="3"/>
  <c r="L146" i="3"/>
  <c r="F2" i="3"/>
  <c r="C8" i="3"/>
  <c r="C20" i="3"/>
  <c r="C56" i="3"/>
  <c r="C80" i="3"/>
  <c r="C116" i="3"/>
  <c r="D119" i="3"/>
  <c r="D127" i="3"/>
  <c r="G132" i="3"/>
  <c r="J137" i="3"/>
  <c r="G144" i="3"/>
  <c r="C9" i="3"/>
  <c r="C57" i="3"/>
  <c r="C117" i="3"/>
  <c r="K121" i="3"/>
  <c r="E131" i="3"/>
  <c r="K141" i="3"/>
  <c r="C46" i="3"/>
  <c r="L58" i="3"/>
  <c r="L107" i="3"/>
  <c r="G127" i="3"/>
  <c r="F17" i="3"/>
  <c r="F25" i="3"/>
  <c r="F33" i="3"/>
  <c r="F41" i="3"/>
  <c r="F49" i="3"/>
  <c r="F57" i="3"/>
  <c r="F65" i="3"/>
  <c r="F73" i="3"/>
  <c r="F81" i="3"/>
  <c r="F89" i="3"/>
  <c r="I92" i="3"/>
  <c r="J94" i="3"/>
  <c r="I96" i="3"/>
  <c r="I98" i="3"/>
  <c r="G100" i="3"/>
  <c r="E102" i="3"/>
  <c r="L103" i="3"/>
  <c r="J105" i="3"/>
  <c r="H107" i="3"/>
  <c r="E109" i="3"/>
  <c r="I110" i="3"/>
  <c r="D112" i="3"/>
  <c r="H113" i="3"/>
  <c r="L114" i="3"/>
  <c r="G116" i="3"/>
  <c r="J117" i="3"/>
  <c r="J121" i="3"/>
  <c r="J125" i="3"/>
  <c r="D131" i="3"/>
  <c r="D139" i="3"/>
  <c r="D147" i="3"/>
  <c r="C45" i="3"/>
  <c r="C129" i="3"/>
  <c r="E123" i="3"/>
  <c r="K133" i="3"/>
  <c r="H144" i="3"/>
  <c r="C106" i="3"/>
  <c r="D99" i="3"/>
  <c r="F115" i="3"/>
  <c r="D130" i="3"/>
  <c r="I17" i="3"/>
  <c r="I25" i="3"/>
  <c r="I33" i="3"/>
  <c r="I41" i="3"/>
  <c r="I49" i="3"/>
  <c r="I57" i="3"/>
  <c r="I65" i="3"/>
  <c r="I73" i="3"/>
  <c r="I81" i="3"/>
  <c r="I89" i="3"/>
  <c r="L92" i="3"/>
  <c r="L94" i="3"/>
  <c r="L96" i="3"/>
  <c r="J98" i="3"/>
  <c r="H100" i="3"/>
  <c r="F102" i="3"/>
  <c r="D104" i="3"/>
  <c r="K105" i="3"/>
  <c r="I107" i="3"/>
  <c r="F109" i="3"/>
  <c r="J110" i="3"/>
  <c r="E112" i="3"/>
  <c r="I113" i="3"/>
  <c r="D115" i="3"/>
  <c r="K125" i="3"/>
  <c r="H128" i="3"/>
  <c r="E143" i="3"/>
  <c r="C58" i="3"/>
  <c r="L66" i="3"/>
  <c r="H109" i="3"/>
  <c r="D126" i="3"/>
  <c r="D142" i="3"/>
  <c r="C84" i="3"/>
  <c r="G143" i="3"/>
  <c r="C96" i="3"/>
  <c r="C108" i="3"/>
  <c r="D146" i="3"/>
  <c r="C120" i="3"/>
  <c r="C144" i="3"/>
  <c r="C72" i="3"/>
  <c r="G147" i="3"/>
  <c r="C132" i="3"/>
  <c r="J2" i="3"/>
  <c r="J140" i="3"/>
  <c r="C12" i="3"/>
  <c r="C48" i="3"/>
  <c r="C60" i="3"/>
  <c r="J144" i="3"/>
  <c r="C24" i="3"/>
  <c r="C36" i="3"/>
  <c r="G139" i="3"/>
  <c r="M3" i="2"/>
  <c r="L3" i="2"/>
  <c r="K3" i="2"/>
  <c r="J3" i="2"/>
  <c r="I3" i="2"/>
  <c r="H3" i="2"/>
  <c r="G3" i="2"/>
  <c r="F3" i="2"/>
  <c r="E3" i="2"/>
  <c r="D3" i="2"/>
</calcChain>
</file>

<file path=xl/sharedStrings.xml><?xml version="1.0" encoding="utf-8"?>
<sst xmlns="http://schemas.openxmlformats.org/spreadsheetml/2006/main" count="325" uniqueCount="175">
  <si>
    <t>Row Labels</t>
  </si>
  <si>
    <t>Sum of TBA Amount ( $ mm)</t>
  </si>
  <si>
    <t>01/03/2020</t>
  </si>
  <si>
    <t>01/07/2020</t>
  </si>
  <si>
    <t>01/08/2020</t>
  </si>
  <si>
    <t>01/10/2020</t>
  </si>
  <si>
    <t>01/16/2020</t>
  </si>
  <si>
    <t>01/17/2020</t>
  </si>
  <si>
    <t>01/23/2020</t>
  </si>
  <si>
    <t>01/24/2020</t>
  </si>
  <si>
    <t>01/27/2020</t>
  </si>
  <si>
    <t>01/30/2020</t>
  </si>
  <si>
    <t>01/31/2020</t>
  </si>
  <si>
    <t>02/04/2020</t>
  </si>
  <si>
    <t>02/05/2020</t>
  </si>
  <si>
    <t>02/11/2020</t>
  </si>
  <si>
    <t>02/19/2020</t>
  </si>
  <si>
    <t>02/20/2020</t>
  </si>
  <si>
    <t>02/26/2020</t>
  </si>
  <si>
    <t>03/03/2020</t>
  </si>
  <si>
    <t>03/06/2020</t>
  </si>
  <si>
    <t>03/10/2020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</si>
  <si>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</si>
  <si>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</si>
  <si>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</si>
  <si>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</si>
  <si>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</si>
  <si>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</si>
  <si>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</si>
  <si>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</si>
  <si>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</si>
  <si>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</si>
  <si>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</si>
  <si>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</si>
  <si>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</si>
  <si>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</si>
  <si>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</si>
  <si>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</si>
  <si>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</si>
  <si>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</si>
  <si>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</si>
  <si>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</si>
  <si>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</si>
  <si>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</si>
  <si>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</si>
  <si>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</si>
  <si>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</si>
  <si>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</si>
  <si>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</si>
  <si>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</si>
  <si>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</si>
  <si>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</si>
  <si>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</si>
  <si>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</si>
  <si>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</si>
  <si>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</si>
  <si>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</si>
  <si>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</si>
  <si>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</si>
  <si>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</si>
  <si>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</si>
  <si>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</si>
  <si>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</si>
  <si>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</si>
  <si>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</si>
  <si>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</si>
  <si>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</si>
  <si>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</si>
  <si>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</si>
  <si>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</si>
  <si>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</si>
  <si>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</si>
  <si>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</si>
  <si>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</si>
  <si>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</si>
  <si>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</si>
  <si>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</si>
  <si>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</si>
  <si>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</si>
  <si>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</si>
  <si>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</si>
  <si>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</si>
  <si>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</si>
  <si>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</si>
  <si>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</si>
  <si>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</si>
  <si>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</si>
  <si>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</si>
  <si>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</si>
  <si>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</si>
  <si>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</si>
  <si>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</si>
  <si>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</si>
  <si>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</si>
  <si>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</si>
  <si>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</si>
  <si>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</si>
  <si>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</si>
  <si>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</si>
  <si>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</si>
  <si>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</si>
  <si>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</si>
  <si>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</si>
  <si>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</si>
  <si>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</si>
  <si>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</si>
  <si>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</si>
  <si>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</si>
  <si>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</si>
  <si>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</si>
  <si>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</si>
  <si>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</si>
  <si>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</si>
  <si>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</si>
  <si>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</si>
  <si>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</si>
  <si>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</si>
  <si>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</si>
  <si>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</si>
  <si>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</si>
  <si>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</si>
  <si>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</si>
  <si>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</si>
  <si>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</si>
  <si>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</si>
  <si>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</si>
  <si>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</si>
  <si>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</si>
  <si>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</si>
  <si>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</si>
  <si>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</si>
  <si>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</si>
  <si>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</si>
  <si>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</si>
  <si>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08/3/2020</t>
  </si>
  <si>
    <t>08/31/2020</t>
  </si>
  <si>
    <t>08/4/2020</t>
  </si>
  <si>
    <t>08/5/2020</t>
  </si>
  <si>
    <t>08/6/2020</t>
  </si>
  <si>
    <t>08/7/2020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</si>
  <si>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</si>
  <si>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</si>
  <si>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</si>
  <si>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</si>
  <si>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</si>
  <si>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</si>
  <si>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</si>
  <si>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</si>
  <si>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USGG10Yr Index</t>
  </si>
  <si>
    <t>Start Date</t>
  </si>
  <si>
    <t>Date</t>
  </si>
  <si>
    <t>End Date</t>
  </si>
  <si>
    <t>Ticker</t>
  </si>
  <si>
    <t>PX_Last</t>
  </si>
  <si>
    <t>Per</t>
  </si>
  <si>
    <t>Per=CD</t>
  </si>
  <si>
    <t>LUATTRUU Index</t>
  </si>
  <si>
    <t>LUMSTRUU Index</t>
  </si>
  <si>
    <t>.UST2Y30Y U Index</t>
  </si>
  <si>
    <t>USGG30Yr Index</t>
  </si>
  <si>
    <t>.UST2Y10Y U Index</t>
  </si>
  <si>
    <t>G2SF025 Index</t>
  </si>
  <si>
    <t>FNCL025 Index</t>
  </si>
  <si>
    <t>G2SF 2.5 All Mtge</t>
  </si>
  <si>
    <t>FNCL 2.5 All Mtge</t>
  </si>
  <si>
    <t>Fed_purchase</t>
  </si>
  <si>
    <t>2s10s_curve</t>
  </si>
  <si>
    <t>2s30s_curve</t>
  </si>
  <si>
    <t>10y_ust</t>
  </si>
  <si>
    <t>30y_ust</t>
  </si>
  <si>
    <t>UST_index</t>
  </si>
  <si>
    <t>MBS_index</t>
  </si>
  <si>
    <t>G2_2.5_OAS</t>
  </si>
  <si>
    <t>FNCL_2.5_OAS</t>
  </si>
  <si>
    <t>G2_2.5_tba_price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</si>
</sst>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6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US Generic Govt 30 Yr</v>
        <stp/>
        <stp>##V3_BDPV12</stp>
        <stp>USGG30Yr Index</stp>
        <stp>name</stp>
        <stp>[MBS performance cont.xlsx]BBRG!R5C7</stp>
        <tr r="G5" s="2"/>
      </tp>
      <tp t="s">
        <v>US Generic Govt 10 Yr</v>
        <stp/>
        <stp>##V3_BDPV12</stp>
        <stp>USGG10Yr Index</stp>
        <stp>name</stp>
        <stp>[MBS performance cont.xlsx]BBRG!R5C6</stp>
        <tr r="F5" s="2"/>
      </tp>
    </main>
    <main first="bofaddin.rtdserver">
      <tp t="s">
        <v>#N/A N/A</v>
        <stp/>
        <stp>BDH|15938480296016101571</stp>
        <tr r="H6" s="2"/>
      </tp>
    </main>
    <main first="bofaddin.rtdserver">
      <tp t="s">
        <v>#N/A N/A</v>
        <stp/>
        <stp>BDH|12787911735186504025</stp>
        <tr r="C6" s="2"/>
      </tp>
    </main>
    <main first="bofaddin.rtdserver">
      <tp t="s">
        <v>#N/A N/A</v>
        <stp/>
        <stp>BDH|14557641705215943390</stp>
        <tr r="M6" s="2"/>
      </tp>
    </main>
    <main first="bloomberg.rtd">
      <tp t="s">
        <v>G2SF TBA 2.5% BAM OAS I25 disc</v>
        <stp/>
        <stp>##V3_BDPV12</stp>
        <stp>G2SF025 Index</stp>
        <stp>name</stp>
        <stp>[MBS performance cont.xlsx]BBRG!R5C10</stp>
        <tr r="J5" s="2"/>
      </tp>
      <tp t="s">
        <v>FNCL 2.5 ALL</v>
        <stp/>
        <stp>##V3_BDPV12</stp>
        <stp>FNCL 2.5 All Mtge</stp>
        <stp>name</stp>
        <stp>[MBS performance cont.xlsx]BBRG!R5C13</stp>
        <tr r="M5" s="2"/>
      </tp>
      <tp t="s">
        <v>UST2Y10Y</v>
        <stp/>
        <stp>##V3_BDPV12</stp>
        <stp>.UST2Y10Y U Index</stp>
        <stp>name</stp>
        <stp>[MBS performance cont.xlsx]BBRG!R5C4</stp>
        <tr r="D5" s="2"/>
      </tp>
      <tp t="s">
        <v>UST2Y30Y</v>
        <stp/>
        <stp>##V3_BDPV12</stp>
        <stp>.UST2Y30Y U Index</stp>
        <stp>name</stp>
        <stp>[MBS performance cont.xlsx]BBRG!R5C5</stp>
        <tr r="E5" s="2"/>
      </tp>
    </main>
    <main first="bofaddin.rtdserver">
      <tp t="s">
        <v>#N/A N/A</v>
        <stp/>
        <stp>BDH|6036056995253978031</stp>
        <tr r="K6" s="2"/>
      </tp>
      <tp t="s">
        <v>#N/A N/A</v>
        <stp/>
        <stp>BDH|7050327639018426389</stp>
        <tr r="E6" s="2"/>
      </tp>
    </main>
    <main first="bofaddin.rtdserver">
      <tp t="s">
        <v>#N/A N/A</v>
        <stp/>
        <stp>BDH|5453897621428202967</stp>
        <tr r="I6" s="2"/>
      </tp>
    </main>
    <main first="bofaddin.rtdserver">
      <tp t="s">
        <v>#N/A N/A</v>
        <stp/>
        <stp>BDH|6135075712426885992</stp>
        <tr r="L6" s="2"/>
      </tp>
    </main>
    <main first="bofaddin.rtdserver">
      <tp t="s">
        <v>#N/A N/A</v>
        <stp/>
        <stp>BDH|6279024369171044856</stp>
        <tr r="J6" s="2"/>
      </tp>
      <tp t="s">
        <v>#N/A N/A</v>
        <stp/>
        <stp>BDH|9174408297108831582</stp>
        <tr r="F6" s="2"/>
      </tp>
    </main>
    <main first="bloomberg.rtd">
      <tp t="s">
        <v>G2SF 2.5 ALL</v>
        <stp/>
        <stp>##V3_BDPV12</stp>
        <stp>G2SF 2.5 All Mtge</stp>
        <stp>name</stp>
        <stp>[MBS performance cont.xlsx]BBRG!R5C12</stp>
        <tr r="L5" s="2"/>
      </tp>
    </main>
    <main first="bofaddin.rtdserver">
      <tp t="s">
        <v>#N/A N/A</v>
        <stp/>
        <stp>BDH|5378884613915523928</stp>
        <tr r="G6" s="2"/>
      </tp>
    </main>
    <main first="bloomberg.rtd">
      <tp t="s">
        <v>FNCL TBA 2.5% BAM OAS I25 disc</v>
        <stp/>
        <stp>##V3_BDPV12</stp>
        <stp>FNCL025 Index</stp>
        <stp>name</stp>
        <stp>[MBS performance cont.xlsx]BBRG!R5C11</stp>
        <tr r="K5" s="2"/>
      </tp>
    </main>
    <main first="bloomberg.rtd">
      <tp t="s">
        <v>U.S. Treasury</v>
        <stp/>
        <stp>##V3_BDPV12</stp>
        <stp>LUATTRUU Index</stp>
        <stp>name</stp>
        <stp>[MBS performance cont.xlsx]BBRG!R5C8</stp>
        <tr r="H5" s="2"/>
      </tp>
      <tp t="s">
        <v>U.S. MBS</v>
        <stp/>
        <stp>##V3_BDPV12</stp>
        <stp>LUMSTRUU Index</stp>
        <stp>name</stp>
        <stp>[MBS performance cont.xlsx]BBRG!R5C9</stp>
        <tr r="I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EEE5-9FCF-4B77-A85B-1D72740EFE11}">
  <dimension ref="A1:B147"/>
  <sheetViews>
    <sheetView workbookViewId="0">
      <selection activeCell="H16" sqref="H16"/>
    </sheetView>
  </sheetViews>
  <sheetFormatPr defaultRowHeight="14.4" x14ac:dyDescent="0.3"/>
  <cols>
    <col min="1" max="1" width="10.5546875" style="12" bestFit="1" customWidth="1"/>
    <col min="2" max="2" width="24.109375" style="1" bestFit="1" customWidth="1"/>
  </cols>
  <sheetData>
    <row r="1" spans="1:2" x14ac:dyDescent="0.3">
      <c r="A1" s="12" t="s">
        <v>0</v>
      </c>
      <c r="B1" s="1" t="s">
        <v>1</v>
      </c>
    </row>
    <row r="2" spans="1:2" x14ac:dyDescent="0.3">
      <c r="A2" s="12" t="s">
        <v>2</v>
      </c>
      <c r="B2" s="1">
        <v>791</v>
      </c>
    </row>
    <row r="3" spans="1:2" x14ac:dyDescent="0.3">
      <c r="A3" s="12" t="s">
        <v>3</v>
      </c>
      <c r="B3" s="1">
        <v>198</v>
      </c>
    </row>
    <row r="4" spans="1:2" x14ac:dyDescent="0.3">
      <c r="A4" s="12" t="s">
        <v>4</v>
      </c>
      <c r="B4" s="1">
        <v>887</v>
      </c>
    </row>
    <row r="5" spans="1:2" x14ac:dyDescent="0.3">
      <c r="A5" s="12" t="s">
        <v>5</v>
      </c>
      <c r="B5" s="1">
        <v>800</v>
      </c>
    </row>
    <row r="6" spans="1:2" x14ac:dyDescent="0.3">
      <c r="A6" s="12" t="s">
        <v>6</v>
      </c>
      <c r="B6" s="1">
        <v>912</v>
      </c>
    </row>
    <row r="7" spans="1:2" x14ac:dyDescent="0.3">
      <c r="A7" s="12" t="s">
        <v>7</v>
      </c>
      <c r="B7" s="1">
        <v>202</v>
      </c>
    </row>
    <row r="8" spans="1:2" x14ac:dyDescent="0.3">
      <c r="A8" s="12" t="s">
        <v>8</v>
      </c>
      <c r="B8" s="1">
        <v>681</v>
      </c>
    </row>
    <row r="9" spans="1:2" x14ac:dyDescent="0.3">
      <c r="A9" s="12" t="s">
        <v>9</v>
      </c>
      <c r="B9" s="1">
        <v>379</v>
      </c>
    </row>
    <row r="10" spans="1:2" x14ac:dyDescent="0.3">
      <c r="A10" s="12" t="s">
        <v>10</v>
      </c>
      <c r="B10" s="1">
        <v>375</v>
      </c>
    </row>
    <row r="11" spans="1:2" x14ac:dyDescent="0.3">
      <c r="A11" s="12" t="s">
        <v>11</v>
      </c>
      <c r="B11" s="1">
        <v>972</v>
      </c>
    </row>
    <row r="12" spans="1:2" x14ac:dyDescent="0.3">
      <c r="A12" s="12" t="s">
        <v>12</v>
      </c>
      <c r="B12" s="1">
        <v>223</v>
      </c>
    </row>
    <row r="13" spans="1:2" x14ac:dyDescent="0.3">
      <c r="A13" s="12" t="s">
        <v>13</v>
      </c>
      <c r="B13" s="1">
        <v>405</v>
      </c>
    </row>
    <row r="14" spans="1:2" x14ac:dyDescent="0.3">
      <c r="A14" s="12" t="s">
        <v>14</v>
      </c>
      <c r="B14" s="1">
        <v>785</v>
      </c>
    </row>
    <row r="15" spans="1:2" x14ac:dyDescent="0.3">
      <c r="A15" s="12" t="s">
        <v>15</v>
      </c>
      <c r="B15" s="1">
        <v>427</v>
      </c>
    </row>
    <row r="16" spans="1:2" x14ac:dyDescent="0.3">
      <c r="A16" s="12" t="s">
        <v>16</v>
      </c>
      <c r="B16" s="1">
        <v>88</v>
      </c>
    </row>
    <row r="17" spans="1:2" x14ac:dyDescent="0.3">
      <c r="A17" s="12" t="s">
        <v>17</v>
      </c>
      <c r="B17" s="1">
        <v>660</v>
      </c>
    </row>
    <row r="18" spans="1:2" x14ac:dyDescent="0.3">
      <c r="A18" s="12" t="s">
        <v>18</v>
      </c>
      <c r="B18" s="1">
        <v>317</v>
      </c>
    </row>
    <row r="19" spans="1:2" x14ac:dyDescent="0.3">
      <c r="A19" s="12" t="s">
        <v>19</v>
      </c>
      <c r="B19" s="1">
        <v>80</v>
      </c>
    </row>
    <row r="20" spans="1:2" x14ac:dyDescent="0.3">
      <c r="A20" s="12" t="s">
        <v>20</v>
      </c>
      <c r="B20" s="1">
        <v>592</v>
      </c>
    </row>
    <row r="21" spans="1:2" x14ac:dyDescent="0.3">
      <c r="A21" s="12" t="s">
        <v>21</v>
      </c>
      <c r="B21" s="1">
        <v>286</v>
      </c>
    </row>
    <row r="22" spans="1:2" x14ac:dyDescent="0.3">
      <c r="A22" s="12" t="s">
        <v>22</v>
      </c>
      <c r="B22" s="1">
        <v>7602</v>
      </c>
    </row>
    <row r="23" spans="1:2" x14ac:dyDescent="0.3">
      <c r="A23" s="12" t="s">
        <v>23</v>
      </c>
      <c r="B23" s="1">
        <v>3609</v>
      </c>
    </row>
    <row r="24" spans="1:2" x14ac:dyDescent="0.3">
      <c r="A24" s="12" t="s">
        <v>24</v>
      </c>
      <c r="B24" s="1">
        <v>6187</v>
      </c>
    </row>
    <row r="25" spans="1:2" x14ac:dyDescent="0.3">
      <c r="A25" s="12" t="s">
        <v>25</v>
      </c>
      <c r="B25" s="1">
        <v>14420</v>
      </c>
    </row>
    <row r="26" spans="1:2" x14ac:dyDescent="0.3">
      <c r="A26" s="12" t="s">
        <v>26</v>
      </c>
      <c r="B26" s="1">
        <v>35815</v>
      </c>
    </row>
    <row r="27" spans="1:2" x14ac:dyDescent="0.3">
      <c r="A27" s="12" t="s">
        <v>27</v>
      </c>
      <c r="B27" s="1">
        <v>30169</v>
      </c>
    </row>
    <row r="28" spans="1:2" x14ac:dyDescent="0.3">
      <c r="A28" s="12" t="s">
        <v>28</v>
      </c>
      <c r="B28" s="1">
        <v>36416</v>
      </c>
    </row>
    <row r="29" spans="1:2" x14ac:dyDescent="0.3">
      <c r="A29" s="12" t="s">
        <v>29</v>
      </c>
      <c r="B29" s="1">
        <v>39876</v>
      </c>
    </row>
    <row r="30" spans="1:2" x14ac:dyDescent="0.3">
      <c r="A30" s="12" t="s">
        <v>30</v>
      </c>
      <c r="B30" s="1">
        <v>35804</v>
      </c>
    </row>
    <row r="31" spans="1:2" x14ac:dyDescent="0.3">
      <c r="A31" s="12" t="s">
        <v>31</v>
      </c>
      <c r="B31" s="1">
        <v>41042</v>
      </c>
    </row>
    <row r="32" spans="1:2" x14ac:dyDescent="0.3">
      <c r="A32" s="12" t="s">
        <v>32</v>
      </c>
      <c r="B32" s="1">
        <v>20728</v>
      </c>
    </row>
    <row r="33" spans="1:2" x14ac:dyDescent="0.3">
      <c r="A33" s="12" t="s">
        <v>33</v>
      </c>
      <c r="B33" s="1">
        <v>19556</v>
      </c>
    </row>
    <row r="34" spans="1:2" x14ac:dyDescent="0.3">
      <c r="A34" s="12" t="s">
        <v>34</v>
      </c>
      <c r="B34" s="1">
        <v>27441</v>
      </c>
    </row>
    <row r="35" spans="1:2" x14ac:dyDescent="0.3">
      <c r="A35" s="12" t="s">
        <v>35</v>
      </c>
      <c r="B35" s="1">
        <v>24862</v>
      </c>
    </row>
    <row r="36" spans="1:2" x14ac:dyDescent="0.3">
      <c r="A36" s="12" t="s">
        <v>36</v>
      </c>
      <c r="B36" s="1">
        <v>19860</v>
      </c>
    </row>
    <row r="37" spans="1:2" x14ac:dyDescent="0.3">
      <c r="A37" s="12" t="s">
        <v>37</v>
      </c>
      <c r="B37" s="1">
        <v>20924</v>
      </c>
    </row>
    <row r="38" spans="1:2" x14ac:dyDescent="0.3">
      <c r="A38" s="12" t="s">
        <v>38</v>
      </c>
      <c r="B38" s="1">
        <v>21746</v>
      </c>
    </row>
    <row r="39" spans="1:2" x14ac:dyDescent="0.3">
      <c r="A39" s="12" t="s">
        <v>39</v>
      </c>
      <c r="B39" s="1">
        <v>21960</v>
      </c>
    </row>
    <row r="40" spans="1:2" x14ac:dyDescent="0.3">
      <c r="A40" s="12" t="s">
        <v>40</v>
      </c>
      <c r="B40" s="1">
        <v>18130</v>
      </c>
    </row>
    <row r="41" spans="1:2" x14ac:dyDescent="0.3">
      <c r="A41" s="12" t="s">
        <v>41</v>
      </c>
      <c r="B41" s="1">
        <v>11985</v>
      </c>
    </row>
    <row r="42" spans="1:2" x14ac:dyDescent="0.3">
      <c r="A42" s="12" t="s">
        <v>42</v>
      </c>
      <c r="B42" s="1">
        <v>15190</v>
      </c>
    </row>
    <row r="43" spans="1:2" x14ac:dyDescent="0.3">
      <c r="A43" s="12" t="s">
        <v>43</v>
      </c>
      <c r="B43" s="1">
        <v>13098</v>
      </c>
    </row>
    <row r="44" spans="1:2" x14ac:dyDescent="0.3">
      <c r="A44" s="12" t="s">
        <v>44</v>
      </c>
      <c r="B44" s="1">
        <v>13559</v>
      </c>
    </row>
    <row r="45" spans="1:2" x14ac:dyDescent="0.3">
      <c r="A45" s="12" t="s">
        <v>45</v>
      </c>
      <c r="B45" s="1">
        <v>14490</v>
      </c>
    </row>
    <row r="46" spans="1:2" x14ac:dyDescent="0.3">
      <c r="A46" s="12" t="s">
        <v>46</v>
      </c>
      <c r="B46" s="1">
        <v>10291</v>
      </c>
    </row>
    <row r="47" spans="1:2" x14ac:dyDescent="0.3">
      <c r="A47" s="12" t="s">
        <v>47</v>
      </c>
      <c r="B47" s="1">
        <v>7738</v>
      </c>
    </row>
    <row r="48" spans="1:2" x14ac:dyDescent="0.3">
      <c r="A48" s="12" t="s">
        <v>48</v>
      </c>
      <c r="B48" s="1">
        <v>9581</v>
      </c>
    </row>
    <row r="49" spans="1:2" x14ac:dyDescent="0.3">
      <c r="A49" s="12" t="s">
        <v>49</v>
      </c>
      <c r="B49" s="1">
        <v>7905</v>
      </c>
    </row>
    <row r="50" spans="1:2" x14ac:dyDescent="0.3">
      <c r="A50" s="12" t="s">
        <v>50</v>
      </c>
      <c r="B50" s="1">
        <v>10709</v>
      </c>
    </row>
    <row r="51" spans="1:2" x14ac:dyDescent="0.3">
      <c r="A51" s="12" t="s">
        <v>51</v>
      </c>
      <c r="B51" s="1">
        <v>7240</v>
      </c>
    </row>
    <row r="52" spans="1:2" x14ac:dyDescent="0.3">
      <c r="A52" s="12" t="s">
        <v>52</v>
      </c>
      <c r="B52" s="1">
        <v>6554</v>
      </c>
    </row>
    <row r="53" spans="1:2" x14ac:dyDescent="0.3">
      <c r="A53" s="12" t="s">
        <v>53</v>
      </c>
      <c r="B53" s="1">
        <v>6053</v>
      </c>
    </row>
    <row r="54" spans="1:2" x14ac:dyDescent="0.3">
      <c r="A54" s="12" t="s">
        <v>54</v>
      </c>
      <c r="B54" s="1">
        <v>5768</v>
      </c>
    </row>
    <row r="55" spans="1:2" x14ac:dyDescent="0.3">
      <c r="A55" s="12" t="s">
        <v>55</v>
      </c>
      <c r="B55" s="1">
        <v>7916</v>
      </c>
    </row>
    <row r="56" spans="1:2" x14ac:dyDescent="0.3">
      <c r="A56" s="12" t="s">
        <v>56</v>
      </c>
      <c r="B56" s="1">
        <v>6160</v>
      </c>
    </row>
    <row r="57" spans="1:2" x14ac:dyDescent="0.3">
      <c r="A57" s="12" t="s">
        <v>57</v>
      </c>
      <c r="B57" s="1">
        <v>4533</v>
      </c>
    </row>
    <row r="58" spans="1:2" x14ac:dyDescent="0.3">
      <c r="A58" s="12" t="s">
        <v>58</v>
      </c>
      <c r="B58" s="1">
        <v>6160</v>
      </c>
    </row>
    <row r="59" spans="1:2" x14ac:dyDescent="0.3">
      <c r="A59" s="12" t="s">
        <v>59</v>
      </c>
      <c r="B59" s="1">
        <v>5760</v>
      </c>
    </row>
    <row r="60" spans="1:2" x14ac:dyDescent="0.3">
      <c r="A60" s="12" t="s">
        <v>60</v>
      </c>
      <c r="B60" s="1">
        <v>6160</v>
      </c>
    </row>
    <row r="61" spans="1:2" x14ac:dyDescent="0.3">
      <c r="A61" s="12" t="s">
        <v>61</v>
      </c>
      <c r="B61" s="1">
        <v>5083</v>
      </c>
    </row>
    <row r="62" spans="1:2" x14ac:dyDescent="0.3">
      <c r="A62" s="12" t="s">
        <v>62</v>
      </c>
      <c r="B62" s="1">
        <v>4875</v>
      </c>
    </row>
    <row r="63" spans="1:2" x14ac:dyDescent="0.3">
      <c r="A63" s="12" t="s">
        <v>63</v>
      </c>
      <c r="B63" s="1">
        <v>5083</v>
      </c>
    </row>
    <row r="64" spans="1:2" x14ac:dyDescent="0.3">
      <c r="A64" s="12" t="s">
        <v>64</v>
      </c>
      <c r="B64" s="1">
        <v>4112</v>
      </c>
    </row>
    <row r="65" spans="1:2" x14ac:dyDescent="0.3">
      <c r="A65" s="12" t="s">
        <v>65</v>
      </c>
      <c r="B65" s="1">
        <v>5083</v>
      </c>
    </row>
    <row r="66" spans="1:2" x14ac:dyDescent="0.3">
      <c r="A66" s="12" t="s">
        <v>66</v>
      </c>
      <c r="B66" s="1">
        <v>4545</v>
      </c>
    </row>
    <row r="67" spans="1:2" x14ac:dyDescent="0.3">
      <c r="A67" s="12" t="s">
        <v>67</v>
      </c>
      <c r="B67" s="1">
        <v>4433</v>
      </c>
    </row>
    <row r="68" spans="1:2" x14ac:dyDescent="0.3">
      <c r="A68" s="12" t="s">
        <v>68</v>
      </c>
      <c r="B68" s="1">
        <v>4535</v>
      </c>
    </row>
    <row r="69" spans="1:2" x14ac:dyDescent="0.3">
      <c r="A69" s="12" t="s">
        <v>69</v>
      </c>
      <c r="B69" s="1">
        <v>4433</v>
      </c>
    </row>
    <row r="70" spans="1:2" x14ac:dyDescent="0.3">
      <c r="A70" s="12" t="s">
        <v>70</v>
      </c>
      <c r="B70" s="1">
        <v>4545</v>
      </c>
    </row>
    <row r="71" spans="1:2" x14ac:dyDescent="0.3">
      <c r="A71" s="12" t="s">
        <v>71</v>
      </c>
      <c r="B71" s="1">
        <v>4224</v>
      </c>
    </row>
    <row r="72" spans="1:2" x14ac:dyDescent="0.3">
      <c r="A72" s="12" t="s">
        <v>72</v>
      </c>
      <c r="B72" s="1">
        <v>4770</v>
      </c>
    </row>
    <row r="73" spans="1:2" x14ac:dyDescent="0.3">
      <c r="A73" s="12" t="s">
        <v>73</v>
      </c>
      <c r="B73" s="1">
        <v>4230</v>
      </c>
    </row>
    <row r="74" spans="1:2" x14ac:dyDescent="0.3">
      <c r="A74" s="12" t="s">
        <v>74</v>
      </c>
      <c r="B74" s="1">
        <v>4770</v>
      </c>
    </row>
    <row r="75" spans="1:2" x14ac:dyDescent="0.3">
      <c r="A75" s="12" t="s">
        <v>75</v>
      </c>
      <c r="B75" s="1">
        <v>4470</v>
      </c>
    </row>
    <row r="76" spans="1:2" x14ac:dyDescent="0.3">
      <c r="A76" s="12" t="s">
        <v>76</v>
      </c>
      <c r="B76" s="1">
        <v>4545</v>
      </c>
    </row>
    <row r="77" spans="1:2" x14ac:dyDescent="0.3">
      <c r="A77" s="12" t="s">
        <v>77</v>
      </c>
      <c r="B77" s="1">
        <v>4470</v>
      </c>
    </row>
    <row r="78" spans="1:2" x14ac:dyDescent="0.3">
      <c r="A78" s="12" t="s">
        <v>78</v>
      </c>
      <c r="B78" s="1">
        <v>4545</v>
      </c>
    </row>
    <row r="79" spans="1:2" x14ac:dyDescent="0.3">
      <c r="A79" s="12" t="s">
        <v>79</v>
      </c>
      <c r="B79" s="1">
        <v>4470</v>
      </c>
    </row>
    <row r="80" spans="1:2" x14ac:dyDescent="0.3">
      <c r="A80" s="12" t="s">
        <v>80</v>
      </c>
      <c r="B80" s="1">
        <v>4470</v>
      </c>
    </row>
    <row r="81" spans="1:2" x14ac:dyDescent="0.3">
      <c r="A81" s="12" t="s">
        <v>81</v>
      </c>
      <c r="B81" s="1">
        <v>4545</v>
      </c>
    </row>
    <row r="82" spans="1:2" x14ac:dyDescent="0.3">
      <c r="A82" s="12" t="s">
        <v>82</v>
      </c>
      <c r="B82" s="1">
        <v>4470</v>
      </c>
    </row>
    <row r="83" spans="1:2" x14ac:dyDescent="0.3">
      <c r="A83" s="12" t="s">
        <v>83</v>
      </c>
      <c r="B83" s="1">
        <v>4525</v>
      </c>
    </row>
    <row r="84" spans="1:2" x14ac:dyDescent="0.3">
      <c r="A84" s="12" t="s">
        <v>84</v>
      </c>
      <c r="B84" s="1">
        <v>4721</v>
      </c>
    </row>
    <row r="85" spans="1:2" x14ac:dyDescent="0.3">
      <c r="A85" s="12" t="s">
        <v>85</v>
      </c>
      <c r="B85" s="1">
        <v>4721</v>
      </c>
    </row>
    <row r="86" spans="1:2" x14ac:dyDescent="0.3">
      <c r="A86" s="12" t="s">
        <v>86</v>
      </c>
      <c r="B86" s="1">
        <v>4349</v>
      </c>
    </row>
    <row r="87" spans="1:2" x14ac:dyDescent="0.3">
      <c r="A87" s="12" t="s">
        <v>87</v>
      </c>
      <c r="B87" s="1">
        <v>4721</v>
      </c>
    </row>
    <row r="88" spans="1:2" x14ac:dyDescent="0.3">
      <c r="A88" s="12" t="s">
        <v>88</v>
      </c>
      <c r="B88" s="1">
        <v>4349</v>
      </c>
    </row>
    <row r="89" spans="1:2" x14ac:dyDescent="0.3">
      <c r="A89" s="12" t="s">
        <v>89</v>
      </c>
      <c r="B89" s="1">
        <v>4721</v>
      </c>
    </row>
    <row r="90" spans="1:2" x14ac:dyDescent="0.3">
      <c r="A90" s="12" t="s">
        <v>90</v>
      </c>
      <c r="B90" s="1">
        <v>4721</v>
      </c>
    </row>
    <row r="91" spans="1:2" x14ac:dyDescent="0.3">
      <c r="A91" s="12" t="s">
        <v>91</v>
      </c>
      <c r="B91" s="1">
        <v>4349</v>
      </c>
    </row>
    <row r="92" spans="1:2" x14ac:dyDescent="0.3">
      <c r="A92" s="12" t="s">
        <v>92</v>
      </c>
      <c r="B92" s="1">
        <v>4719</v>
      </c>
    </row>
    <row r="93" spans="1:2" x14ac:dyDescent="0.3">
      <c r="A93" s="12" t="s">
        <v>93</v>
      </c>
      <c r="B93" s="1">
        <v>4306</v>
      </c>
    </row>
    <row r="94" spans="1:2" x14ac:dyDescent="0.3">
      <c r="A94" s="12" t="s">
        <v>94</v>
      </c>
      <c r="B94" s="1">
        <v>4665</v>
      </c>
    </row>
    <row r="95" spans="1:2" x14ac:dyDescent="0.3">
      <c r="A95" s="12" t="s">
        <v>95</v>
      </c>
      <c r="B95" s="1">
        <v>4663</v>
      </c>
    </row>
    <row r="96" spans="1:2" x14ac:dyDescent="0.3">
      <c r="A96" s="12" t="s">
        <v>96</v>
      </c>
      <c r="B96" s="1">
        <v>4406</v>
      </c>
    </row>
    <row r="97" spans="1:2" x14ac:dyDescent="0.3">
      <c r="A97" s="12" t="s">
        <v>97</v>
      </c>
      <c r="B97" s="1">
        <v>4665</v>
      </c>
    </row>
    <row r="98" spans="1:2" x14ac:dyDescent="0.3">
      <c r="A98" s="12" t="s">
        <v>98</v>
      </c>
      <c r="B98" s="1">
        <v>4404</v>
      </c>
    </row>
    <row r="99" spans="1:2" x14ac:dyDescent="0.3">
      <c r="A99" s="12" t="s">
        <v>99</v>
      </c>
      <c r="B99" s="1">
        <v>4665</v>
      </c>
    </row>
    <row r="100" spans="1:2" x14ac:dyDescent="0.3">
      <c r="A100" s="12" t="s">
        <v>100</v>
      </c>
      <c r="B100" s="1">
        <v>4351</v>
      </c>
    </row>
    <row r="101" spans="1:2" x14ac:dyDescent="0.3">
      <c r="A101" s="12" t="s">
        <v>101</v>
      </c>
      <c r="B101" s="1">
        <v>4665</v>
      </c>
    </row>
    <row r="102" spans="1:2" x14ac:dyDescent="0.3">
      <c r="A102" s="12" t="s">
        <v>102</v>
      </c>
      <c r="B102" s="1">
        <v>4406</v>
      </c>
    </row>
    <row r="103" spans="1:2" x14ac:dyDescent="0.3">
      <c r="A103" s="12" t="s">
        <v>103</v>
      </c>
      <c r="B103" s="1">
        <v>4663</v>
      </c>
    </row>
    <row r="104" spans="1:2" x14ac:dyDescent="0.3">
      <c r="A104" s="12" t="s">
        <v>104</v>
      </c>
      <c r="B104" s="1">
        <v>4665</v>
      </c>
    </row>
    <row r="105" spans="1:2" x14ac:dyDescent="0.3">
      <c r="A105" s="12" t="s">
        <v>105</v>
      </c>
      <c r="B105" s="1">
        <v>4042</v>
      </c>
    </row>
    <row r="106" spans="1:2" x14ac:dyDescent="0.3">
      <c r="A106" s="12" t="s">
        <v>106</v>
      </c>
      <c r="B106" s="1">
        <v>4910</v>
      </c>
    </row>
    <row r="107" spans="1:2" x14ac:dyDescent="0.3">
      <c r="A107" s="12" t="s">
        <v>107</v>
      </c>
      <c r="B107" s="1">
        <v>5886</v>
      </c>
    </row>
    <row r="108" spans="1:2" x14ac:dyDescent="0.3">
      <c r="A108" s="12" t="s">
        <v>108</v>
      </c>
      <c r="B108" s="1">
        <v>3376</v>
      </c>
    </row>
    <row r="109" spans="1:2" x14ac:dyDescent="0.3">
      <c r="A109" s="12" t="s">
        <v>109</v>
      </c>
      <c r="B109" s="1">
        <v>3378</v>
      </c>
    </row>
    <row r="110" spans="1:2" x14ac:dyDescent="0.3">
      <c r="A110" s="12" t="s">
        <v>110</v>
      </c>
      <c r="B110" s="1">
        <v>5566</v>
      </c>
    </row>
    <row r="111" spans="1:2" x14ac:dyDescent="0.3">
      <c r="A111" s="12" t="s">
        <v>111</v>
      </c>
      <c r="B111" s="1">
        <v>4910</v>
      </c>
    </row>
    <row r="112" spans="1:2" x14ac:dyDescent="0.3">
      <c r="A112" s="12" t="s">
        <v>112</v>
      </c>
      <c r="B112" s="1">
        <v>6552</v>
      </c>
    </row>
    <row r="113" spans="1:2" x14ac:dyDescent="0.3">
      <c r="A113" s="12" t="s">
        <v>113</v>
      </c>
      <c r="B113" s="1">
        <v>3386</v>
      </c>
    </row>
    <row r="114" spans="1:2" x14ac:dyDescent="0.3">
      <c r="A114" s="12" t="s">
        <v>114</v>
      </c>
      <c r="B114" s="1">
        <v>5573</v>
      </c>
    </row>
    <row r="115" spans="1:2" x14ac:dyDescent="0.3">
      <c r="A115" s="12" t="s">
        <v>115</v>
      </c>
      <c r="B115" s="1">
        <v>6343</v>
      </c>
    </row>
    <row r="116" spans="1:2" x14ac:dyDescent="0.3">
      <c r="A116" s="12" t="s">
        <v>116</v>
      </c>
      <c r="B116" s="1">
        <v>4994</v>
      </c>
    </row>
    <row r="117" spans="1:2" x14ac:dyDescent="0.3">
      <c r="A117" s="12" t="s">
        <v>117</v>
      </c>
      <c r="B117" s="1">
        <v>4996</v>
      </c>
    </row>
    <row r="118" spans="1:2" x14ac:dyDescent="0.3">
      <c r="A118" s="12" t="s">
        <v>118</v>
      </c>
      <c r="B118" s="1">
        <v>4243</v>
      </c>
    </row>
    <row r="119" spans="1:2" x14ac:dyDescent="0.3">
      <c r="A119" s="12" t="s">
        <v>119</v>
      </c>
      <c r="B119" s="1">
        <v>3546</v>
      </c>
    </row>
    <row r="120" spans="1:2" x14ac:dyDescent="0.3">
      <c r="A120" s="12" t="s">
        <v>120</v>
      </c>
      <c r="B120" s="1">
        <v>4243</v>
      </c>
    </row>
    <row r="121" spans="1:2" x14ac:dyDescent="0.3">
      <c r="A121" s="12" t="s">
        <v>121</v>
      </c>
      <c r="B121" s="1">
        <v>4997</v>
      </c>
    </row>
    <row r="122" spans="1:2" x14ac:dyDescent="0.3">
      <c r="A122" s="12" t="s">
        <v>122</v>
      </c>
      <c r="B122" s="1">
        <v>4247</v>
      </c>
    </row>
    <row r="123" spans="1:2" x14ac:dyDescent="0.3">
      <c r="A123" s="12" t="s">
        <v>123</v>
      </c>
      <c r="B123" s="1">
        <v>4985</v>
      </c>
    </row>
    <row r="124" spans="1:2" x14ac:dyDescent="0.3">
      <c r="A124" s="12" t="s">
        <v>124</v>
      </c>
      <c r="B124" s="1">
        <v>4981</v>
      </c>
    </row>
    <row r="125" spans="1:2" x14ac:dyDescent="0.3">
      <c r="A125" s="12" t="s">
        <v>125</v>
      </c>
      <c r="B125" s="1">
        <v>3583</v>
      </c>
    </row>
    <row r="126" spans="1:2" x14ac:dyDescent="0.3">
      <c r="A126" s="12" t="s">
        <v>126</v>
      </c>
      <c r="B126" s="1">
        <v>7041</v>
      </c>
    </row>
    <row r="127" spans="1:2" x14ac:dyDescent="0.3">
      <c r="A127" s="12" t="s">
        <v>127</v>
      </c>
      <c r="B127" s="1">
        <v>4980</v>
      </c>
    </row>
    <row r="128" spans="1:2" x14ac:dyDescent="0.3">
      <c r="A128" s="12" t="s">
        <v>128</v>
      </c>
      <c r="B128" s="1">
        <v>4987</v>
      </c>
    </row>
    <row r="129" spans="1:2" x14ac:dyDescent="0.3">
      <c r="A129" s="12" t="s">
        <v>129</v>
      </c>
      <c r="B129" s="1">
        <v>4979</v>
      </c>
    </row>
    <row r="130" spans="1:2" x14ac:dyDescent="0.3">
      <c r="A130" s="12" t="s">
        <v>130</v>
      </c>
      <c r="B130" s="1">
        <v>4987</v>
      </c>
    </row>
    <row r="131" spans="1:2" x14ac:dyDescent="0.3">
      <c r="A131" s="12" t="s">
        <v>131</v>
      </c>
      <c r="B131" s="1">
        <v>7042</v>
      </c>
    </row>
    <row r="132" spans="1:2" x14ac:dyDescent="0.3">
      <c r="A132" s="12" t="s">
        <v>132</v>
      </c>
      <c r="B132" s="1">
        <v>4987</v>
      </c>
    </row>
    <row r="133" spans="1:2" x14ac:dyDescent="0.3">
      <c r="A133" s="12" t="s">
        <v>133</v>
      </c>
      <c r="B133" s="1">
        <v>4973</v>
      </c>
    </row>
    <row r="134" spans="1:2" x14ac:dyDescent="0.3">
      <c r="A134" s="12" t="s">
        <v>134</v>
      </c>
      <c r="B134" s="1">
        <v>4994</v>
      </c>
    </row>
    <row r="135" spans="1:2" x14ac:dyDescent="0.3">
      <c r="A135" s="12" t="s">
        <v>135</v>
      </c>
      <c r="B135" s="1">
        <v>4973</v>
      </c>
    </row>
    <row r="136" spans="1:2" x14ac:dyDescent="0.3">
      <c r="A136" s="12" t="s">
        <v>136</v>
      </c>
      <c r="B136" s="1">
        <v>4996</v>
      </c>
    </row>
    <row r="137" spans="1:2" x14ac:dyDescent="0.3">
      <c r="A137" s="12" t="s">
        <v>137</v>
      </c>
      <c r="B137" s="1">
        <v>4994</v>
      </c>
    </row>
    <row r="138" spans="1:2" x14ac:dyDescent="0.3">
      <c r="A138" s="12" t="s">
        <v>138</v>
      </c>
      <c r="B138" s="1">
        <v>4994</v>
      </c>
    </row>
    <row r="139" spans="1:2" x14ac:dyDescent="0.3">
      <c r="A139" s="12" t="s">
        <v>139</v>
      </c>
      <c r="B139" s="1">
        <v>4241</v>
      </c>
    </row>
    <row r="140" spans="1:2" x14ac:dyDescent="0.3">
      <c r="A140" s="12" t="s">
        <v>140</v>
      </c>
      <c r="B140" s="1">
        <v>4627</v>
      </c>
    </row>
    <row r="141" spans="1:2" x14ac:dyDescent="0.3">
      <c r="A141" s="12" t="s">
        <v>141</v>
      </c>
      <c r="B141" s="1">
        <v>5208</v>
      </c>
    </row>
    <row r="142" spans="1:2" x14ac:dyDescent="0.3">
      <c r="A142" s="12" t="s">
        <v>142</v>
      </c>
      <c r="B142" s="1">
        <v>5381</v>
      </c>
    </row>
    <row r="143" spans="1:2" x14ac:dyDescent="0.3">
      <c r="A143" s="12" t="s">
        <v>143</v>
      </c>
      <c r="B143" s="1">
        <v>3848</v>
      </c>
    </row>
    <row r="144" spans="1:2" x14ac:dyDescent="0.3">
      <c r="A144" s="12" t="s">
        <v>144</v>
      </c>
      <c r="B144" s="1">
        <v>7488</v>
      </c>
    </row>
    <row r="145" spans="1:2" x14ac:dyDescent="0.3">
      <c r="A145" s="12" t="s">
        <v>145</v>
      </c>
      <c r="B145" s="1">
        <v>4973</v>
      </c>
    </row>
    <row r="146" spans="1:2" x14ac:dyDescent="0.3">
      <c r="A146" s="12" t="s">
        <v>146</v>
      </c>
      <c r="B146" s="1">
        <v>4219</v>
      </c>
    </row>
    <row r="147" spans="1:2" x14ac:dyDescent="0.3">
      <c r="A147" s="12" t="s">
        <v>147</v>
      </c>
      <c r="B147" s="1">
        <v>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ED30-45BD-485B-9F9F-D7427D06547F}">
  <dimension ref="A1:M186"/>
  <sheetViews>
    <sheetView topLeftCell="B1" zoomScale="85" zoomScaleNormal="85" workbookViewId="0">
      <selection activeCell="D4" sqref="D4:M4"/>
    </sheetView>
  </sheetViews>
  <sheetFormatPr defaultRowHeight="14.4" x14ac:dyDescent="0.3"/>
  <cols>
    <col min="1" max="1" width="17.44140625" customWidth="1"/>
    <col min="3" max="3" width="11.88671875" style="2" customWidth="1"/>
    <col min="4" max="13" width="21.44140625" style="2" customWidth="1"/>
  </cols>
  <sheetData>
    <row r="1" spans="1:13" x14ac:dyDescent="0.3">
      <c r="A1" s="2"/>
      <c r="B1" s="2"/>
    </row>
    <row r="2" spans="1:13" x14ac:dyDescent="0.3">
      <c r="A2" s="2"/>
      <c r="B2" s="2"/>
    </row>
    <row r="3" spans="1:13" x14ac:dyDescent="0.3">
      <c r="A3" s="2"/>
      <c r="B3" s="2"/>
      <c r="D3" s="3" t="str">
        <f t="shared" ref="D3:M3" si="0">+$A$10</f>
        <v>PX_Last</v>
      </c>
      <c r="E3" s="3" t="str">
        <f t="shared" si="0"/>
        <v>PX_Last</v>
      </c>
      <c r="F3" s="3" t="str">
        <f t="shared" si="0"/>
        <v>PX_Last</v>
      </c>
      <c r="G3" s="3" t="str">
        <f t="shared" si="0"/>
        <v>PX_Last</v>
      </c>
      <c r="H3" s="3" t="str">
        <f t="shared" si="0"/>
        <v>PX_Last</v>
      </c>
      <c r="I3" s="3" t="str">
        <f t="shared" si="0"/>
        <v>PX_Last</v>
      </c>
      <c r="J3" s="3" t="str">
        <f t="shared" si="0"/>
        <v>PX_Last</v>
      </c>
      <c r="K3" s="3" t="str">
        <f t="shared" si="0"/>
        <v>PX_Last</v>
      </c>
      <c r="L3" s="3" t="str">
        <f t="shared" si="0"/>
        <v>PX_Last</v>
      </c>
      <c r="M3" s="3" t="str">
        <f t="shared" si="0"/>
        <v>PX_Last</v>
      </c>
    </row>
    <row r="4" spans="1:13" x14ac:dyDescent="0.3">
      <c r="A4" s="2"/>
      <c r="B4" s="2"/>
      <c r="D4" s="4" t="s">
        <v>160</v>
      </c>
      <c r="E4" s="4" t="s">
        <v>158</v>
      </c>
      <c r="F4" s="4" t="s">
        <v>148</v>
      </c>
      <c r="G4" s="4" t="s">
        <v>159</v>
      </c>
      <c r="H4" s="4" t="s">
        <v>156</v>
      </c>
      <c r="I4" s="4" t="s">
        <v>157</v>
      </c>
      <c r="J4" s="4" t="s">
        <v>161</v>
      </c>
      <c r="K4" s="4" t="s">
        <v>162</v>
      </c>
      <c r="L4" s="4" t="s">
        <v>163</v>
      </c>
      <c r="M4" s="4" t="s">
        <v>164</v>
      </c>
    </row>
    <row r="5" spans="1:13" ht="28.8" x14ac:dyDescent="0.3">
      <c r="A5" s="5" t="s">
        <v>149</v>
      </c>
      <c r="B5" s="5"/>
      <c r="C5" s="5" t="s">
        <v>150</v>
      </c>
      <c r="D5" s="6" t="str">
        <f>_xll.BDP(D4,"name")</f>
        <v>UST2Y10Y</v>
      </c>
      <c r="E5" s="6" t="str">
        <f>_xll.BDP(E4,"name")</f>
        <v>UST2Y30Y</v>
      </c>
      <c r="F5" s="6" t="str">
        <f>_xll.BDP(F4,"name")</f>
        <v>US Generic Govt 10 Yr</v>
      </c>
      <c r="G5" s="6" t="str">
        <f>_xll.BDP(G4,"name")</f>
        <v>US Generic Govt 30 Yr</v>
      </c>
      <c r="H5" s="6" t="str">
        <f>_xll.BDP(H4,"name")</f>
        <v>U.S. Treasury</v>
      </c>
      <c r="I5" s="6" t="str">
        <f>_xll.BDP(I4,"name")</f>
        <v>U.S. MBS</v>
      </c>
      <c r="J5" s="6" t="str">
        <f>_xll.BDP(J4,"name")</f>
        <v>G2SF TBA 2.5% BAM OAS I25 disc</v>
      </c>
      <c r="K5" s="6" t="str">
        <f>_xll.BDP(K4,"name")</f>
        <v>FNCL TBA 2.5% BAM OAS I25 disc</v>
      </c>
      <c r="L5" s="6" t="str">
        <f>_xll.BDP(L4,"name")</f>
        <v>G2SF 2.5 ALL</v>
      </c>
      <c r="M5" s="6" t="str">
        <f>_xll.BDP(M4,"name")</f>
        <v>FNCL 2.5 ALL</v>
      </c>
    </row>
    <row r="6" spans="1:13" x14ac:dyDescent="0.3">
      <c r="A6" s="7" t="s">
        <v>2</v>
      </c>
      <c r="B6" s="2"/>
      <c r="C6" s="8">
        <f>_xll.BDH($D$4,D$3,A6,A8,"Dir=V","Dts=S","Sort=A","Quote=C","QtTyp=Y","Days=W",A12,"DtFmt=D","Fill=P","UseDPDF=Y","cols=2;rows=181")</f>
        <v>43833</v>
      </c>
      <c r="D6" s="9">
        <v>26.349299999999999</v>
      </c>
      <c r="E6" s="2">
        <f>_xll.BDH(E4,E$3,$A$6,$A$8,"Dir=V","Dts=H","Sort=A","Quote=C","QtTyp=Y","Days=W",$A$12,"DtFmt=D","Fill=P","UseDPDF=Y","cols=1;rows=181")</f>
        <v>71.983699999999999</v>
      </c>
      <c r="F6" s="2">
        <f>_xll.BDH(F4,F$3,$A$6,$A$8,"Dir=V","Dts=H","Sort=A","Quote=C","QtTyp=Y","Days=W",$A$12,"DtFmt=D","Fill=P","UseDPDF=Y","cols=1;rows=181")</f>
        <v>1.7881</v>
      </c>
      <c r="G6" s="2">
        <f>_xll.BDH(G4,G$3,$A$6,$A$8,"Dir=V","Dts=H","Sort=A","Quote=C","QtTyp=Y","Days=W",$A$12,"DtFmt=D","Fill=P","UseDPDF=Y","cols=1;rows=181")</f>
        <v>2.2444000000000002</v>
      </c>
      <c r="H6" s="2">
        <f>_xll.BDH(H4,H$3,$A$6,$A$8,"Dir=V","Dts=H","Sort=A","Quote=C","QtTyp=Y","Days=W",$A$12,"DtFmt=D","Fill=P","UseDPDF=Y","cols=1;rows=181")</f>
        <v>2386.77</v>
      </c>
      <c r="I6" s="2">
        <f>_xll.BDH(I4,I$3,$A$6,$A$8,"Dir=V","Dts=H","Sort=A","Quote=C","QtTyp=Y","Days=W",$A$12,"DtFmt=D","Fill=P","UseDPDF=Y","cols=1;rows=181")</f>
        <v>2240.1999999999998</v>
      </c>
      <c r="J6" s="2">
        <f>_xll.BDH(J4,J$3,$A$6,$A$8,"Dir=V","Dts=H","Sort=A","Quote=C","QtTyp=Y","Days=W",$A$12,"DtFmt=D","Fill=P","UseDPDF=Y","cols=1;rows=181")</f>
        <v>12.4</v>
      </c>
      <c r="K6" s="2">
        <f>_xll.BDH(K4,K$3,$A$6,$A$8,"Dir=V","Dts=H","Sort=A","Quote=C","QtTyp=Y","Days=W",$A$12,"DtFmt=D","Fill=P","UseDPDF=Y","cols=1;rows=181")</f>
        <v>33.700000000000003</v>
      </c>
      <c r="L6" s="2">
        <f>_xll.BDH(L4,L$3,$A$6,$A$8,"Dir=V","Dts=H","Sort=A","Quote=C","QtTyp=Y","Days=W",$A$12,"DtFmt=D","Fill=P","UseDPDF=Y","cols=1;rows=181")</f>
        <v>100.703125</v>
      </c>
      <c r="M6" s="2">
        <f>_xll.BDH(M4,M$3,$A$6,$A$8,"Dir=V","Dts=H","Sort=A","Quote=C","QtTyp=Y","Days=W",$A$12,"DtFmt=D","Fill=P","UseDPDF=Y","cols=1;rows=181")</f>
        <v>99.421875</v>
      </c>
    </row>
    <row r="7" spans="1:13" x14ac:dyDescent="0.3">
      <c r="A7" s="2" t="s">
        <v>151</v>
      </c>
      <c r="B7" s="2"/>
      <c r="C7" s="8">
        <v>43836</v>
      </c>
      <c r="D7" s="9">
        <v>26.446999999999999</v>
      </c>
      <c r="E7" s="2">
        <v>74.122399999999999</v>
      </c>
      <c r="F7" s="2">
        <v>1.8090000000000002</v>
      </c>
      <c r="G7" s="2">
        <v>2.2858000000000001</v>
      </c>
      <c r="H7" s="2">
        <v>2383.1</v>
      </c>
      <c r="I7" s="2">
        <v>2240.84</v>
      </c>
      <c r="J7" s="2">
        <v>10.8</v>
      </c>
      <c r="K7" s="2">
        <v>31.9</v>
      </c>
      <c r="L7" s="2">
        <v>100.765625</v>
      </c>
      <c r="M7" s="2">
        <v>99.328125</v>
      </c>
    </row>
    <row r="8" spans="1:13" x14ac:dyDescent="0.3">
      <c r="A8" s="7" t="s">
        <v>147</v>
      </c>
      <c r="B8" s="8"/>
      <c r="C8" s="8">
        <v>43837</v>
      </c>
      <c r="D8" s="9">
        <v>27.7346</v>
      </c>
      <c r="E8" s="2">
        <v>76.475099999999998</v>
      </c>
      <c r="F8" s="2">
        <v>1.8176999999999999</v>
      </c>
      <c r="G8" s="2">
        <v>2.3052000000000001</v>
      </c>
      <c r="H8" s="2">
        <v>2380.7199999999998</v>
      </c>
      <c r="I8" s="2">
        <v>2240.5700000000002</v>
      </c>
      <c r="J8" s="2">
        <v>12.3</v>
      </c>
      <c r="K8" s="2">
        <v>30.8</v>
      </c>
      <c r="L8" s="2">
        <v>100.734375</v>
      </c>
      <c r="M8" s="2">
        <v>99.390625</v>
      </c>
    </row>
    <row r="9" spans="1:13" x14ac:dyDescent="0.3">
      <c r="A9" s="2" t="s">
        <v>152</v>
      </c>
      <c r="B9" s="2"/>
      <c r="C9" s="8">
        <v>43838</v>
      </c>
      <c r="D9" s="9">
        <v>29.321999999999999</v>
      </c>
      <c r="E9" s="2">
        <v>78.191599999999994</v>
      </c>
      <c r="F9" s="2">
        <v>1.8738000000000001</v>
      </c>
      <c r="G9" s="2">
        <v>2.3624999999999998</v>
      </c>
      <c r="H9" s="2">
        <v>2373.52</v>
      </c>
      <c r="I9" s="2">
        <v>2238.79</v>
      </c>
      <c r="J9" s="2">
        <v>13.8</v>
      </c>
      <c r="K9" s="2">
        <v>29.7</v>
      </c>
      <c r="L9" s="2">
        <v>100.421875</v>
      </c>
      <c r="M9" s="2">
        <v>99.140625</v>
      </c>
    </row>
    <row r="10" spans="1:13" x14ac:dyDescent="0.3">
      <c r="A10" s="10" t="s">
        <v>153</v>
      </c>
      <c r="B10" s="2"/>
      <c r="C10" s="8">
        <v>43839</v>
      </c>
      <c r="D10" s="9">
        <v>27.604099999999999</v>
      </c>
      <c r="E10" s="2">
        <v>75.123500000000007</v>
      </c>
      <c r="F10" s="2">
        <v>1.8545</v>
      </c>
      <c r="G10" s="2">
        <v>2.3296999999999999</v>
      </c>
      <c r="H10" s="2">
        <v>2376.69</v>
      </c>
      <c r="I10" s="2">
        <v>2240</v>
      </c>
      <c r="J10" s="2">
        <v>12.5</v>
      </c>
      <c r="K10" s="2">
        <v>31.1</v>
      </c>
      <c r="L10" s="2">
        <v>100.703125</v>
      </c>
      <c r="M10" s="2">
        <v>99.328125</v>
      </c>
    </row>
    <row r="11" spans="1:13" x14ac:dyDescent="0.3">
      <c r="A11" s="2" t="s">
        <v>154</v>
      </c>
      <c r="B11" s="2"/>
      <c r="C11" s="8">
        <v>43840</v>
      </c>
      <c r="D11" s="9">
        <v>24.9422</v>
      </c>
      <c r="E11" s="2">
        <v>70.840999999999994</v>
      </c>
      <c r="F11" s="2">
        <v>1.8195999999999999</v>
      </c>
      <c r="G11" s="2">
        <v>2.2786</v>
      </c>
      <c r="H11" s="2">
        <v>2381.7600000000002</v>
      </c>
      <c r="I11" s="2">
        <v>2242.5700000000002</v>
      </c>
      <c r="J11" s="2">
        <v>11.9</v>
      </c>
      <c r="K11" s="2">
        <v>31.4</v>
      </c>
      <c r="L11" s="2">
        <v>100.890625</v>
      </c>
      <c r="M11" s="2">
        <v>99.421875</v>
      </c>
    </row>
    <row r="12" spans="1:13" x14ac:dyDescent="0.3">
      <c r="A12" s="11" t="s">
        <v>155</v>
      </c>
      <c r="B12" s="2"/>
      <c r="C12" s="8">
        <v>43843</v>
      </c>
      <c r="D12" s="9">
        <v>26.157699999999998</v>
      </c>
      <c r="E12" s="2">
        <v>71.724699999999999</v>
      </c>
      <c r="F12" s="2">
        <v>1.8458999999999999</v>
      </c>
      <c r="G12" s="2">
        <v>2.3014999999999999</v>
      </c>
      <c r="H12" s="2">
        <v>2379.36</v>
      </c>
      <c r="I12" s="2">
        <v>2243.37</v>
      </c>
      <c r="J12" s="2">
        <v>11.4</v>
      </c>
      <c r="K12" s="2">
        <v>29.6</v>
      </c>
      <c r="L12" s="2">
        <v>100.703125</v>
      </c>
      <c r="M12" s="2">
        <v>99.328125</v>
      </c>
    </row>
    <row r="13" spans="1:13" x14ac:dyDescent="0.3">
      <c r="C13" s="8">
        <v>43844</v>
      </c>
      <c r="D13" s="2">
        <v>24.0883</v>
      </c>
      <c r="E13" s="2">
        <v>69.998900000000006</v>
      </c>
      <c r="F13" s="2">
        <v>1.8109</v>
      </c>
      <c r="G13" s="2">
        <v>2.27</v>
      </c>
      <c r="H13" s="2">
        <v>2383.6999999999998</v>
      </c>
      <c r="I13" s="2">
        <v>2244.0100000000002</v>
      </c>
      <c r="J13" s="2">
        <v>11.8</v>
      </c>
      <c r="K13" s="2">
        <v>30.2</v>
      </c>
      <c r="L13" s="2">
        <v>100.828125</v>
      </c>
      <c r="M13" s="2">
        <v>99.453125</v>
      </c>
    </row>
    <row r="14" spans="1:13" x14ac:dyDescent="0.3">
      <c r="C14" s="8">
        <v>43845</v>
      </c>
      <c r="D14" s="2">
        <v>22.9328</v>
      </c>
      <c r="E14" s="2">
        <v>68.2226</v>
      </c>
      <c r="F14" s="2">
        <v>1.7829999999999999</v>
      </c>
      <c r="G14" s="2">
        <v>2.2359</v>
      </c>
      <c r="H14" s="2">
        <v>2388.09</v>
      </c>
      <c r="I14" s="2">
        <v>2244.46</v>
      </c>
      <c r="J14" s="2">
        <v>14</v>
      </c>
      <c r="K14" s="2">
        <v>31.7</v>
      </c>
      <c r="L14" s="2">
        <v>100.765625</v>
      </c>
      <c r="M14" s="2">
        <v>99.453125</v>
      </c>
    </row>
    <row r="15" spans="1:13" x14ac:dyDescent="0.3">
      <c r="C15" s="8">
        <v>43846</v>
      </c>
      <c r="D15" s="2">
        <v>24.165800000000001</v>
      </c>
      <c r="E15" s="2">
        <v>69.209900000000005</v>
      </c>
      <c r="F15" s="2">
        <v>1.8073999999999999</v>
      </c>
      <c r="G15" s="2">
        <v>2.2578</v>
      </c>
      <c r="H15" s="2">
        <v>2385.54</v>
      </c>
      <c r="I15" s="2">
        <v>2244.23</v>
      </c>
      <c r="J15" s="2">
        <v>14.3</v>
      </c>
      <c r="K15" s="2">
        <v>30.8</v>
      </c>
      <c r="L15" s="2">
        <v>100.765625</v>
      </c>
      <c r="M15" s="2">
        <v>99.390625</v>
      </c>
    </row>
    <row r="16" spans="1:13" x14ac:dyDescent="0.3">
      <c r="C16" s="8">
        <v>43847</v>
      </c>
      <c r="D16" s="2">
        <v>26.222000000000001</v>
      </c>
      <c r="E16" s="2">
        <v>72.141499999999994</v>
      </c>
      <c r="F16" s="2">
        <v>1.8214999999999999</v>
      </c>
      <c r="G16" s="2">
        <v>2.2806999999999999</v>
      </c>
      <c r="H16" s="2">
        <v>2380.96</v>
      </c>
      <c r="I16" s="2">
        <v>2243.88</v>
      </c>
      <c r="J16" s="2">
        <v>15.7</v>
      </c>
      <c r="K16" s="2">
        <v>30.1</v>
      </c>
      <c r="L16" s="2">
        <v>100.515625</v>
      </c>
      <c r="M16" s="2">
        <v>99.390625</v>
      </c>
    </row>
    <row r="17" spans="3:13" x14ac:dyDescent="0.3">
      <c r="C17" s="8">
        <v>43850</v>
      </c>
      <c r="D17" s="2">
        <v>26.222000000000001</v>
      </c>
      <c r="E17" s="2">
        <v>72.141499999999994</v>
      </c>
      <c r="F17" s="2">
        <v>1.8214999999999999</v>
      </c>
      <c r="G17" s="2">
        <v>2.2806999999999999</v>
      </c>
      <c r="H17" s="2">
        <v>2380.96</v>
      </c>
      <c r="I17" s="2">
        <v>2243.88</v>
      </c>
      <c r="J17" s="2">
        <v>15.7</v>
      </c>
      <c r="K17" s="2">
        <v>30.1</v>
      </c>
      <c r="L17" s="2">
        <v>100.515625</v>
      </c>
      <c r="M17" s="2">
        <v>99.390625</v>
      </c>
    </row>
    <row r="18" spans="3:13" x14ac:dyDescent="0.3">
      <c r="C18" s="8">
        <v>43851</v>
      </c>
      <c r="D18" s="2">
        <v>24.383800000000001</v>
      </c>
      <c r="E18" s="2">
        <v>70.535700000000006</v>
      </c>
      <c r="F18" s="2">
        <v>1.7743</v>
      </c>
      <c r="G18" s="2">
        <v>2.2358000000000002</v>
      </c>
      <c r="H18" s="2">
        <v>2390.85</v>
      </c>
      <c r="I18" s="2">
        <v>2245.23</v>
      </c>
      <c r="J18" s="2">
        <v>16.399999999999999</v>
      </c>
      <c r="K18" s="2">
        <v>30.7</v>
      </c>
      <c r="L18" s="2">
        <v>100.546875</v>
      </c>
      <c r="M18" s="2">
        <v>99.546875</v>
      </c>
    </row>
    <row r="19" spans="3:13" x14ac:dyDescent="0.3">
      <c r="C19" s="8">
        <v>43852</v>
      </c>
      <c r="D19" s="2">
        <v>24.080300000000001</v>
      </c>
      <c r="E19" s="2">
        <v>69.341099999999997</v>
      </c>
      <c r="F19" s="2">
        <v>1.7690999999999999</v>
      </c>
      <c r="G19" s="2">
        <v>2.2217000000000002</v>
      </c>
      <c r="H19" s="2">
        <v>2392.34</v>
      </c>
      <c r="I19" s="2">
        <v>2245.0300000000002</v>
      </c>
      <c r="J19" s="2">
        <v>16.7</v>
      </c>
      <c r="K19" s="2">
        <v>30.7</v>
      </c>
      <c r="L19" s="2">
        <v>100.953125</v>
      </c>
      <c r="M19" s="2">
        <v>99.671875</v>
      </c>
    </row>
    <row r="20" spans="3:13" x14ac:dyDescent="0.3">
      <c r="C20" s="8">
        <v>43853</v>
      </c>
      <c r="D20" s="2">
        <v>21.877400000000002</v>
      </c>
      <c r="E20" s="2">
        <v>66.445899999999995</v>
      </c>
      <c r="F20" s="2">
        <v>1.7324999999999999</v>
      </c>
      <c r="G20" s="2">
        <v>2.1781999999999999</v>
      </c>
      <c r="H20" s="2">
        <v>2397.33</v>
      </c>
      <c r="I20" s="2">
        <v>2246.6999999999998</v>
      </c>
      <c r="J20" s="2">
        <v>11.2</v>
      </c>
      <c r="K20" s="2">
        <v>27.9</v>
      </c>
      <c r="L20" s="2">
        <v>100.953125</v>
      </c>
      <c r="M20" s="2">
        <v>99.890625</v>
      </c>
    </row>
    <row r="21" spans="3:13" x14ac:dyDescent="0.3">
      <c r="C21" s="8">
        <v>43854</v>
      </c>
      <c r="D21" s="2">
        <v>18.923400000000001</v>
      </c>
      <c r="E21" s="2">
        <v>63.773899999999998</v>
      </c>
      <c r="F21" s="2">
        <v>1.6839</v>
      </c>
      <c r="G21" s="2">
        <v>2.1324000000000001</v>
      </c>
      <c r="H21" s="2">
        <v>2405.37</v>
      </c>
      <c r="I21" s="2">
        <v>2248.29</v>
      </c>
      <c r="J21" s="2">
        <v>8.8000000000000007</v>
      </c>
      <c r="K21" s="2">
        <v>26.6</v>
      </c>
      <c r="L21" s="2">
        <v>101.234375</v>
      </c>
      <c r="M21" s="2">
        <v>100.046875</v>
      </c>
    </row>
    <row r="22" spans="3:13" x14ac:dyDescent="0.3">
      <c r="C22" s="8">
        <v>43857</v>
      </c>
      <c r="D22" s="2">
        <v>16.717600000000001</v>
      </c>
      <c r="E22" s="2">
        <v>61.588000000000001</v>
      </c>
      <c r="F22" s="2">
        <v>1.6080000000000001</v>
      </c>
      <c r="G22" s="2">
        <v>2.0567000000000002</v>
      </c>
      <c r="H22" s="2">
        <v>2416.46</v>
      </c>
      <c r="I22" s="2">
        <v>2249.59</v>
      </c>
      <c r="J22" s="2">
        <v>12.8</v>
      </c>
      <c r="K22" s="2">
        <v>29.9</v>
      </c>
      <c r="L22" s="2">
        <v>101.421875</v>
      </c>
      <c r="M22" s="2">
        <v>100.234375</v>
      </c>
    </row>
    <row r="23" spans="3:13" x14ac:dyDescent="0.3">
      <c r="C23" s="8">
        <v>43858</v>
      </c>
      <c r="D23" s="2">
        <v>19.370799999999999</v>
      </c>
      <c r="E23" s="2">
        <v>64.927400000000006</v>
      </c>
      <c r="F23" s="2">
        <v>1.6562000000000001</v>
      </c>
      <c r="G23" s="2">
        <v>2.1118000000000001</v>
      </c>
      <c r="H23" s="2">
        <v>2411</v>
      </c>
      <c r="I23" s="2">
        <v>2249.69</v>
      </c>
      <c r="J23" s="2">
        <v>14.2</v>
      </c>
      <c r="K23" s="2">
        <v>30.1</v>
      </c>
      <c r="L23" s="2">
        <v>101.140625</v>
      </c>
      <c r="M23" s="2">
        <v>100.078125</v>
      </c>
    </row>
    <row r="24" spans="3:13" x14ac:dyDescent="0.3">
      <c r="C24" s="8">
        <v>43859</v>
      </c>
      <c r="D24" s="2">
        <v>17.114999999999998</v>
      </c>
      <c r="E24" s="2">
        <v>62.641300000000001</v>
      </c>
      <c r="F24" s="2">
        <v>1.5838999999999999</v>
      </c>
      <c r="G24" s="2">
        <v>2.0392000000000001</v>
      </c>
      <c r="H24" s="2">
        <v>2418.16</v>
      </c>
      <c r="I24" s="2">
        <v>2250.61</v>
      </c>
      <c r="J24" s="2">
        <v>14.5</v>
      </c>
      <c r="K24" s="2">
        <v>30.9</v>
      </c>
      <c r="L24" s="2">
        <v>101.359375</v>
      </c>
      <c r="M24" s="2">
        <v>100.359375</v>
      </c>
    </row>
    <row r="25" spans="3:13" x14ac:dyDescent="0.3">
      <c r="C25" s="8">
        <v>43860</v>
      </c>
      <c r="D25" s="2">
        <v>17.282299999999999</v>
      </c>
      <c r="E25" s="2">
        <v>63.783099999999997</v>
      </c>
      <c r="F25" s="2">
        <v>1.5855999999999999</v>
      </c>
      <c r="G25" s="2">
        <v>2.0506000000000002</v>
      </c>
      <c r="H25" s="2">
        <v>2422.98</v>
      </c>
      <c r="I25" s="2">
        <v>2250.6</v>
      </c>
      <c r="J25" s="2">
        <v>12.8</v>
      </c>
      <c r="K25" s="2">
        <v>28</v>
      </c>
      <c r="L25" s="2">
        <v>101.328125</v>
      </c>
      <c r="M25" s="2">
        <v>100.390625</v>
      </c>
    </row>
    <row r="26" spans="3:13" x14ac:dyDescent="0.3">
      <c r="C26" s="8">
        <v>43861</v>
      </c>
      <c r="D26" s="2">
        <v>19.361000000000001</v>
      </c>
      <c r="E26" s="2">
        <v>68.646299999999997</v>
      </c>
      <c r="F26" s="2">
        <v>1.5068000000000001</v>
      </c>
      <c r="G26" s="2">
        <v>1.9996</v>
      </c>
      <c r="H26" s="2">
        <v>2427.69</v>
      </c>
      <c r="I26" s="2">
        <v>2252.4499999999998</v>
      </c>
      <c r="J26" s="2">
        <v>13.3</v>
      </c>
      <c r="K26" s="2">
        <v>28.5</v>
      </c>
      <c r="L26" s="2">
        <v>101.515625</v>
      </c>
      <c r="M26" s="2">
        <v>100.765625</v>
      </c>
    </row>
    <row r="27" spans="3:13" x14ac:dyDescent="0.3">
      <c r="C27" s="8">
        <v>43864</v>
      </c>
      <c r="D27" s="2">
        <v>17.4194</v>
      </c>
      <c r="E27" s="2">
        <v>65.394199999999998</v>
      </c>
      <c r="F27" s="2">
        <v>1.5272000000000001</v>
      </c>
      <c r="G27" s="2">
        <v>2.0068999999999999</v>
      </c>
      <c r="H27" s="2">
        <v>2428.4499999999998</v>
      </c>
      <c r="I27" s="2">
        <v>2252.3000000000002</v>
      </c>
      <c r="J27" s="2">
        <v>14.4</v>
      </c>
      <c r="K27" s="2">
        <v>29.7</v>
      </c>
      <c r="L27" s="2">
        <v>101.703125</v>
      </c>
      <c r="M27" s="2">
        <v>100.578125</v>
      </c>
    </row>
    <row r="28" spans="3:13" x14ac:dyDescent="0.3">
      <c r="C28" s="8">
        <v>43865</v>
      </c>
      <c r="D28" s="2">
        <v>19.014099999999999</v>
      </c>
      <c r="E28" s="2">
        <v>66.789299999999997</v>
      </c>
      <c r="F28" s="2">
        <v>1.5991</v>
      </c>
      <c r="G28" s="2">
        <v>2.0769000000000002</v>
      </c>
      <c r="H28" s="2">
        <v>2415.67</v>
      </c>
      <c r="I28" s="2">
        <v>2250.27</v>
      </c>
      <c r="J28" s="2">
        <v>16.399999999999999</v>
      </c>
      <c r="K28" s="2">
        <v>31.5</v>
      </c>
      <c r="L28" s="2">
        <v>101.296875</v>
      </c>
      <c r="M28" s="2">
        <v>100.296875</v>
      </c>
    </row>
    <row r="29" spans="3:13" x14ac:dyDescent="0.3">
      <c r="C29" s="8">
        <v>43866</v>
      </c>
      <c r="D29" s="2">
        <v>20.7714</v>
      </c>
      <c r="E29" s="2">
        <v>69.535300000000007</v>
      </c>
      <c r="F29" s="2">
        <v>1.6508</v>
      </c>
      <c r="G29" s="2">
        <v>2.1385000000000001</v>
      </c>
      <c r="H29" s="2">
        <v>2409.02</v>
      </c>
      <c r="I29" s="2">
        <v>2250.9</v>
      </c>
      <c r="J29" s="2">
        <v>14.4</v>
      </c>
      <c r="K29" s="2">
        <v>29.7</v>
      </c>
      <c r="L29" s="2">
        <v>101.390625</v>
      </c>
      <c r="M29" s="2">
        <v>100.203125</v>
      </c>
    </row>
    <row r="30" spans="3:13" x14ac:dyDescent="0.3">
      <c r="C30" s="8">
        <v>43867</v>
      </c>
      <c r="D30" s="2">
        <v>19.694700000000001</v>
      </c>
      <c r="E30" s="2">
        <v>66.367599999999996</v>
      </c>
      <c r="F30" s="2">
        <v>1.6421999999999999</v>
      </c>
      <c r="G30" s="2">
        <v>2.1089000000000002</v>
      </c>
      <c r="H30" s="2">
        <v>2410.79</v>
      </c>
      <c r="I30" s="2">
        <v>2252.5300000000002</v>
      </c>
      <c r="J30" s="2">
        <v>14</v>
      </c>
      <c r="K30" s="2">
        <v>29.2</v>
      </c>
      <c r="L30" s="2">
        <v>101.390625</v>
      </c>
      <c r="M30" s="2">
        <v>100.203125</v>
      </c>
    </row>
    <row r="31" spans="3:13" x14ac:dyDescent="0.3">
      <c r="C31" s="8">
        <v>43868</v>
      </c>
      <c r="D31" s="2">
        <v>18.2317</v>
      </c>
      <c r="E31" s="2">
        <v>64.7239</v>
      </c>
      <c r="F31" s="2">
        <v>1.5834000000000001</v>
      </c>
      <c r="G31" s="2">
        <v>2.0484</v>
      </c>
      <c r="H31" s="2">
        <v>2420.9299999999998</v>
      </c>
      <c r="I31" s="2">
        <v>2255.42</v>
      </c>
      <c r="J31" s="2">
        <v>12.4</v>
      </c>
      <c r="K31" s="2">
        <v>27.8</v>
      </c>
      <c r="L31" s="2">
        <v>101.484375</v>
      </c>
      <c r="M31" s="2">
        <v>100.515625</v>
      </c>
    </row>
    <row r="32" spans="3:13" x14ac:dyDescent="0.3">
      <c r="C32" s="8">
        <v>43871</v>
      </c>
      <c r="D32" s="2">
        <v>17.656300000000002</v>
      </c>
      <c r="E32" s="2">
        <v>64.583299999999994</v>
      </c>
      <c r="F32" s="2">
        <v>1.5695999999999999</v>
      </c>
      <c r="G32" s="2">
        <v>2.0388999999999999</v>
      </c>
      <c r="H32" s="2">
        <v>2425.4499999999998</v>
      </c>
      <c r="I32" s="2">
        <v>2256.09</v>
      </c>
      <c r="J32" s="2">
        <v>13.2</v>
      </c>
      <c r="K32" s="2">
        <v>28.7</v>
      </c>
      <c r="L32" s="2">
        <v>101.484375</v>
      </c>
      <c r="M32" s="2">
        <v>100.546875</v>
      </c>
    </row>
    <row r="33" spans="3:13" x14ac:dyDescent="0.3">
      <c r="C33" s="8">
        <v>43872</v>
      </c>
      <c r="D33" s="2">
        <v>17.715399999999999</v>
      </c>
      <c r="E33" s="2">
        <v>64.247</v>
      </c>
      <c r="F33" s="2">
        <v>1.6006</v>
      </c>
      <c r="G33" s="2">
        <v>2.0659000000000001</v>
      </c>
      <c r="H33" s="2">
        <v>2419.88</v>
      </c>
      <c r="I33" s="2">
        <v>2255.9899999999998</v>
      </c>
      <c r="J33" s="2">
        <v>14.8</v>
      </c>
      <c r="K33" s="2">
        <v>30.4</v>
      </c>
      <c r="L33" s="2">
        <v>101.484375</v>
      </c>
      <c r="M33" s="2">
        <v>100.328125</v>
      </c>
    </row>
    <row r="34" spans="3:13" x14ac:dyDescent="0.3">
      <c r="C34" s="8">
        <v>43873</v>
      </c>
      <c r="D34" s="2">
        <v>18.960999999999999</v>
      </c>
      <c r="E34" s="2">
        <v>64.523799999999994</v>
      </c>
      <c r="F34" s="2">
        <v>1.6333</v>
      </c>
      <c r="G34" s="2">
        <v>2.089</v>
      </c>
      <c r="H34" s="2">
        <v>2414.2399999999998</v>
      </c>
      <c r="I34" s="2">
        <v>2254.94</v>
      </c>
      <c r="J34" s="2">
        <v>16.8</v>
      </c>
      <c r="K34" s="2">
        <v>31.3</v>
      </c>
      <c r="L34" s="2">
        <v>101.359375</v>
      </c>
      <c r="M34" s="2">
        <v>100.171875</v>
      </c>
    </row>
    <row r="35" spans="3:13" x14ac:dyDescent="0.3">
      <c r="C35" s="8">
        <v>43874</v>
      </c>
      <c r="D35" s="2">
        <v>17.3459</v>
      </c>
      <c r="E35" s="2">
        <v>62.677300000000002</v>
      </c>
      <c r="F35" s="2">
        <v>1.6173</v>
      </c>
      <c r="G35" s="2">
        <v>2.0705999999999998</v>
      </c>
      <c r="H35" s="2">
        <v>2416.11</v>
      </c>
      <c r="I35" s="2">
        <v>2255.3200000000002</v>
      </c>
      <c r="J35" s="2">
        <v>20.2</v>
      </c>
      <c r="K35" s="2">
        <v>34</v>
      </c>
      <c r="L35" s="2">
        <v>101.296875</v>
      </c>
      <c r="M35" s="2">
        <v>100.140625</v>
      </c>
    </row>
    <row r="36" spans="3:13" x14ac:dyDescent="0.3">
      <c r="C36" s="8">
        <v>43875</v>
      </c>
      <c r="D36" s="2">
        <v>15.697800000000001</v>
      </c>
      <c r="E36" s="2">
        <v>61.127099999999999</v>
      </c>
      <c r="F36" s="2">
        <v>1.5848</v>
      </c>
      <c r="G36" s="2">
        <v>2.0390999999999999</v>
      </c>
      <c r="H36" s="2">
        <v>2420.6799999999998</v>
      </c>
      <c r="I36" s="2">
        <v>2255.64</v>
      </c>
      <c r="J36" s="2">
        <v>19.899999999999999</v>
      </c>
      <c r="K36" s="2">
        <v>33.4</v>
      </c>
      <c r="L36" s="2">
        <v>101.359375</v>
      </c>
      <c r="M36" s="2">
        <v>100.265625</v>
      </c>
    </row>
    <row r="37" spans="3:13" x14ac:dyDescent="0.3">
      <c r="C37" s="8">
        <v>43878</v>
      </c>
      <c r="D37" s="2">
        <v>15.697800000000001</v>
      </c>
      <c r="E37" s="2">
        <v>61.127099999999999</v>
      </c>
      <c r="F37" s="2">
        <v>1.5848</v>
      </c>
      <c r="G37" s="2">
        <v>2.0390999999999999</v>
      </c>
      <c r="H37" s="2">
        <v>2420.6799999999998</v>
      </c>
      <c r="I37" s="2">
        <v>2255.64</v>
      </c>
      <c r="J37" s="2">
        <v>19.899999999999999</v>
      </c>
      <c r="K37" s="2">
        <v>33.4</v>
      </c>
      <c r="L37" s="2">
        <v>101.359375</v>
      </c>
      <c r="M37" s="2">
        <v>100.265625</v>
      </c>
    </row>
    <row r="38" spans="3:13" x14ac:dyDescent="0.3">
      <c r="C38" s="8">
        <v>43879</v>
      </c>
      <c r="D38" s="2">
        <v>14.942299999999999</v>
      </c>
      <c r="E38" s="2">
        <v>59.953099999999999</v>
      </c>
      <c r="F38" s="2">
        <v>1.5609999999999999</v>
      </c>
      <c r="G38" s="2">
        <v>2.0110999999999999</v>
      </c>
      <c r="H38" s="2">
        <v>2426</v>
      </c>
      <c r="I38" s="2">
        <v>2256.35</v>
      </c>
      <c r="J38" s="2">
        <v>21.4</v>
      </c>
      <c r="K38" s="2">
        <v>34.6</v>
      </c>
      <c r="L38" s="2">
        <v>101.203125</v>
      </c>
      <c r="M38" s="2">
        <v>100.359375</v>
      </c>
    </row>
    <row r="39" spans="3:13" x14ac:dyDescent="0.3">
      <c r="C39" s="8">
        <v>43880</v>
      </c>
      <c r="D39" s="2">
        <v>14.4275</v>
      </c>
      <c r="E39" s="2">
        <v>59.205599999999997</v>
      </c>
      <c r="F39" s="2">
        <v>1.5661</v>
      </c>
      <c r="G39" s="2">
        <v>2.0139</v>
      </c>
      <c r="H39" s="2">
        <v>2424.0300000000002</v>
      </c>
      <c r="I39" s="2">
        <v>2256.25</v>
      </c>
      <c r="J39" s="2">
        <v>21.5</v>
      </c>
      <c r="K39" s="2">
        <v>34</v>
      </c>
      <c r="L39" s="2">
        <v>101.359375</v>
      </c>
      <c r="M39" s="2">
        <v>100.359375</v>
      </c>
    </row>
    <row r="40" spans="3:13" x14ac:dyDescent="0.3">
      <c r="C40" s="8">
        <v>43881</v>
      </c>
      <c r="D40" s="2">
        <v>12.603</v>
      </c>
      <c r="E40" s="2">
        <v>57.137599999999999</v>
      </c>
      <c r="F40" s="2">
        <v>1.5152000000000001</v>
      </c>
      <c r="G40" s="2">
        <v>1.9605999999999999</v>
      </c>
      <c r="H40" s="2">
        <v>2430.8200000000002</v>
      </c>
      <c r="I40" s="2">
        <v>2257.81</v>
      </c>
      <c r="J40" s="2">
        <v>20.3</v>
      </c>
      <c r="K40" s="2">
        <v>34.1</v>
      </c>
      <c r="L40" s="2">
        <v>100.953125</v>
      </c>
      <c r="M40" s="2">
        <v>100.515625</v>
      </c>
    </row>
    <row r="41" spans="3:13" x14ac:dyDescent="0.3">
      <c r="C41" s="8">
        <v>43882</v>
      </c>
      <c r="D41" s="2">
        <v>11.6929</v>
      </c>
      <c r="E41" s="2">
        <v>56.040999999999997</v>
      </c>
      <c r="F41" s="2">
        <v>1.4713000000000001</v>
      </c>
      <c r="G41" s="2">
        <v>1.9146999999999998</v>
      </c>
      <c r="H41" s="2">
        <v>2439.2399999999998</v>
      </c>
      <c r="I41" s="2">
        <v>2260.3000000000002</v>
      </c>
      <c r="J41" s="2">
        <v>20</v>
      </c>
      <c r="K41" s="2">
        <v>34.299999999999997</v>
      </c>
      <c r="L41" s="2">
        <v>101.328125</v>
      </c>
      <c r="M41" s="2">
        <v>100.640625</v>
      </c>
    </row>
    <row r="42" spans="3:13" x14ac:dyDescent="0.3">
      <c r="C42" s="8">
        <v>43885</v>
      </c>
      <c r="D42" s="2">
        <v>12.293799999999999</v>
      </c>
      <c r="E42" s="2">
        <v>58.7179</v>
      </c>
      <c r="F42" s="2">
        <v>1.3705000000000001</v>
      </c>
      <c r="G42" s="2">
        <v>1.8347</v>
      </c>
      <c r="H42" s="2">
        <v>2453.8200000000002</v>
      </c>
      <c r="I42" s="2">
        <v>2262.88</v>
      </c>
      <c r="J42" s="2">
        <v>18.2</v>
      </c>
      <c r="K42" s="2">
        <v>33</v>
      </c>
      <c r="L42" s="2">
        <v>101.640625</v>
      </c>
      <c r="M42" s="2">
        <v>101.015625</v>
      </c>
    </row>
    <row r="43" spans="3:13" x14ac:dyDescent="0.3">
      <c r="C43" s="8">
        <v>43886</v>
      </c>
      <c r="D43" s="2">
        <v>12.729699999999999</v>
      </c>
      <c r="E43" s="2">
        <v>60.0627</v>
      </c>
      <c r="F43" s="2">
        <v>1.3521000000000001</v>
      </c>
      <c r="G43" s="2">
        <v>1.8254000000000001</v>
      </c>
      <c r="H43" s="2">
        <v>2461.29</v>
      </c>
      <c r="I43" s="2">
        <v>2264.5</v>
      </c>
      <c r="J43" s="2">
        <v>23.1</v>
      </c>
      <c r="K43" s="2">
        <v>37.299999999999997</v>
      </c>
      <c r="L43" s="2">
        <v>101.984375</v>
      </c>
      <c r="M43" s="2">
        <v>101.078125</v>
      </c>
    </row>
    <row r="44" spans="3:13" x14ac:dyDescent="0.3">
      <c r="C44" s="8">
        <v>43887</v>
      </c>
      <c r="D44" s="2">
        <v>17.232399999999998</v>
      </c>
      <c r="E44" s="2">
        <v>65.935699999999997</v>
      </c>
      <c r="F44" s="2">
        <v>1.3371</v>
      </c>
      <c r="G44" s="2">
        <v>1.8241000000000001</v>
      </c>
      <c r="H44" s="2">
        <v>2464.08</v>
      </c>
      <c r="I44" s="2">
        <v>2265.19</v>
      </c>
      <c r="J44" s="2">
        <v>24.4</v>
      </c>
      <c r="K44" s="2">
        <v>38.299999999999997</v>
      </c>
      <c r="L44" s="2">
        <v>102.109375</v>
      </c>
      <c r="M44" s="2">
        <v>101.078125</v>
      </c>
    </row>
    <row r="45" spans="3:13" x14ac:dyDescent="0.3">
      <c r="C45" s="8">
        <v>43888</v>
      </c>
      <c r="D45" s="2">
        <v>19.917100000000001</v>
      </c>
      <c r="E45" s="2">
        <v>69.621399999999994</v>
      </c>
      <c r="F45" s="2">
        <v>1.2606999999999999</v>
      </c>
      <c r="G45" s="2">
        <v>1.7577</v>
      </c>
      <c r="H45" s="2">
        <v>2467.0700000000002</v>
      </c>
      <c r="I45" s="2">
        <v>2266.4699999999998</v>
      </c>
      <c r="J45" s="2">
        <v>28.4</v>
      </c>
      <c r="K45" s="2">
        <v>41.8</v>
      </c>
      <c r="L45" s="2">
        <v>102.234375</v>
      </c>
      <c r="M45" s="2">
        <v>101.265625</v>
      </c>
    </row>
    <row r="46" spans="3:13" x14ac:dyDescent="0.3">
      <c r="C46" s="8">
        <v>43889</v>
      </c>
      <c r="D46" s="2">
        <v>23.5548</v>
      </c>
      <c r="E46" s="2">
        <v>76.216999999999999</v>
      </c>
      <c r="F46" s="2">
        <v>1.1486000000000001</v>
      </c>
      <c r="G46" s="2">
        <v>1.6752</v>
      </c>
      <c r="H46" s="2">
        <v>2492.04</v>
      </c>
      <c r="I46" s="2">
        <v>2275.8000000000002</v>
      </c>
      <c r="J46" s="2">
        <v>23.5</v>
      </c>
      <c r="K46" s="2">
        <v>39.799999999999997</v>
      </c>
      <c r="L46" s="2">
        <v>101.984375</v>
      </c>
      <c r="M46" s="2">
        <v>101.890625</v>
      </c>
    </row>
    <row r="47" spans="3:13" x14ac:dyDescent="0.3">
      <c r="C47" s="8">
        <v>43892</v>
      </c>
      <c r="D47" s="2">
        <v>26.037400000000002</v>
      </c>
      <c r="E47" s="2">
        <v>81.846999999999994</v>
      </c>
      <c r="F47" s="2">
        <v>1.1632</v>
      </c>
      <c r="G47" s="2">
        <v>1.7213000000000001</v>
      </c>
      <c r="H47" s="2">
        <v>2497.84</v>
      </c>
      <c r="I47" s="2">
        <v>2277.9</v>
      </c>
      <c r="J47" s="2">
        <v>13.7</v>
      </c>
      <c r="K47" s="2">
        <v>35.700000000000003</v>
      </c>
      <c r="L47" s="2">
        <v>103.046875</v>
      </c>
      <c r="M47" s="2">
        <v>101.859375</v>
      </c>
    </row>
    <row r="48" spans="3:13" x14ac:dyDescent="0.3">
      <c r="C48" s="8">
        <v>43893</v>
      </c>
      <c r="D48" s="2">
        <v>29.987400000000001</v>
      </c>
      <c r="E48" s="2">
        <v>91.544200000000004</v>
      </c>
      <c r="F48" s="2">
        <v>0.999</v>
      </c>
      <c r="G48" s="2">
        <v>1.6145</v>
      </c>
      <c r="H48" s="2">
        <v>2506.19</v>
      </c>
      <c r="I48" s="2">
        <v>2279.23</v>
      </c>
      <c r="J48" s="2">
        <v>11.2</v>
      </c>
      <c r="K48" s="2">
        <v>38</v>
      </c>
      <c r="L48" s="2">
        <v>103.390625</v>
      </c>
      <c r="M48" s="2">
        <v>102.484375</v>
      </c>
    </row>
    <row r="49" spans="3:13" x14ac:dyDescent="0.3">
      <c r="C49" s="8">
        <v>43894</v>
      </c>
      <c r="D49" s="2">
        <v>35.96</v>
      </c>
      <c r="E49" s="2">
        <v>100.87609999999999</v>
      </c>
      <c r="F49" s="2">
        <v>1.0522</v>
      </c>
      <c r="G49" s="2">
        <v>1.7014</v>
      </c>
      <c r="H49" s="2">
        <v>2509.19</v>
      </c>
      <c r="I49" s="2">
        <v>2279.39</v>
      </c>
      <c r="J49" s="2">
        <v>17.7</v>
      </c>
      <c r="K49" s="2">
        <v>42.6</v>
      </c>
      <c r="L49" s="2">
        <v>103.359375</v>
      </c>
      <c r="M49" s="2">
        <v>102.140625</v>
      </c>
    </row>
    <row r="50" spans="3:13" x14ac:dyDescent="0.3">
      <c r="C50" s="8">
        <v>43895</v>
      </c>
      <c r="D50" s="2">
        <v>31.4697</v>
      </c>
      <c r="E50" s="2">
        <v>94.3386</v>
      </c>
      <c r="F50" s="2">
        <v>0.91200000000000003</v>
      </c>
      <c r="G50" s="2">
        <v>1.5407</v>
      </c>
      <c r="H50" s="2">
        <v>2519.77</v>
      </c>
      <c r="I50" s="2">
        <v>2281.33</v>
      </c>
      <c r="J50" s="2">
        <v>33.5</v>
      </c>
      <c r="K50" s="2">
        <v>53.6</v>
      </c>
      <c r="L50" s="2">
        <v>103.140625</v>
      </c>
      <c r="M50" s="2">
        <v>102.203125</v>
      </c>
    </row>
    <row r="51" spans="3:13" x14ac:dyDescent="0.3">
      <c r="C51" s="8">
        <v>43896</v>
      </c>
      <c r="D51" s="2">
        <v>25.6084</v>
      </c>
      <c r="E51" s="2">
        <v>78.120999999999995</v>
      </c>
      <c r="F51" s="2">
        <v>0.76229999999999998</v>
      </c>
      <c r="G51" s="2">
        <v>1.2873999999999999</v>
      </c>
      <c r="H51" s="2">
        <v>2562.15</v>
      </c>
      <c r="I51" s="2">
        <v>2286.79</v>
      </c>
      <c r="J51" s="2">
        <v>28.1</v>
      </c>
      <c r="K51" s="2">
        <v>53.7</v>
      </c>
      <c r="L51" s="2">
        <v>103.046875</v>
      </c>
      <c r="M51" s="2">
        <v>102.703125</v>
      </c>
    </row>
    <row r="52" spans="3:13" x14ac:dyDescent="0.3">
      <c r="C52" s="8">
        <v>43899</v>
      </c>
      <c r="D52" s="2">
        <v>15.977600000000001</v>
      </c>
      <c r="E52" s="2">
        <v>61.431899999999999</v>
      </c>
      <c r="F52" s="2">
        <v>0.54069999999999996</v>
      </c>
      <c r="G52" s="2">
        <v>0.99529999999999996</v>
      </c>
      <c r="H52" s="2">
        <v>2596.0700000000002</v>
      </c>
      <c r="I52" s="2">
        <v>2289.04</v>
      </c>
      <c r="J52" s="2">
        <v>31.2</v>
      </c>
      <c r="K52" s="2">
        <v>59.1</v>
      </c>
      <c r="L52" s="2">
        <v>103.109375</v>
      </c>
      <c r="M52" s="2">
        <v>102.734375</v>
      </c>
    </row>
    <row r="53" spans="3:13" x14ac:dyDescent="0.3">
      <c r="C53" s="8">
        <v>43900</v>
      </c>
      <c r="D53" s="2">
        <v>26.8765</v>
      </c>
      <c r="E53" s="2">
        <v>74.565100000000001</v>
      </c>
      <c r="F53" s="2">
        <v>0.80300000000000005</v>
      </c>
      <c r="G53" s="2">
        <v>1.2799</v>
      </c>
      <c r="H53" s="2">
        <v>2547.7199999999998</v>
      </c>
      <c r="I53" s="2">
        <v>2281.7800000000002</v>
      </c>
      <c r="J53" s="2">
        <v>58.3</v>
      </c>
      <c r="K53" s="2">
        <v>71.2</v>
      </c>
      <c r="L53" s="2">
        <v>102.515625</v>
      </c>
      <c r="M53" s="2">
        <v>101.734375</v>
      </c>
    </row>
    <row r="54" spans="3:13" x14ac:dyDescent="0.3">
      <c r="C54" s="8">
        <v>43901</v>
      </c>
      <c r="D54" s="2">
        <v>35.002400000000002</v>
      </c>
      <c r="E54" s="2">
        <v>87.234700000000004</v>
      </c>
      <c r="F54" s="2">
        <v>0.86950000000000005</v>
      </c>
      <c r="G54" s="2">
        <v>1.3919000000000001</v>
      </c>
      <c r="H54" s="2">
        <v>2538.1</v>
      </c>
      <c r="I54" s="2">
        <v>2272.69</v>
      </c>
      <c r="J54" s="2">
        <v>78.8</v>
      </c>
      <c r="K54" s="2">
        <v>87.4</v>
      </c>
      <c r="L54" s="2">
        <v>101.484375</v>
      </c>
      <c r="M54" s="2">
        <v>101.046875</v>
      </c>
    </row>
    <row r="55" spans="3:13" x14ac:dyDescent="0.3">
      <c r="C55" s="8">
        <v>43902</v>
      </c>
      <c r="D55" s="2">
        <v>32.3232</v>
      </c>
      <c r="E55" s="2">
        <v>95.893100000000004</v>
      </c>
      <c r="F55" s="2">
        <v>0.80420000000000003</v>
      </c>
      <c r="G55" s="2">
        <v>1.4399</v>
      </c>
      <c r="H55" s="2">
        <v>2531.4499999999998</v>
      </c>
      <c r="I55" s="2">
        <v>2265.67</v>
      </c>
      <c r="J55" s="2">
        <v>83.6</v>
      </c>
      <c r="K55" s="2">
        <v>88.2</v>
      </c>
      <c r="L55" s="2">
        <v>100.390625</v>
      </c>
      <c r="M55" s="2">
        <v>100.359375</v>
      </c>
    </row>
    <row r="56" spans="3:13" x14ac:dyDescent="0.3">
      <c r="C56" s="8">
        <v>43903</v>
      </c>
      <c r="D56" s="2">
        <v>47.002400000000002</v>
      </c>
      <c r="E56" s="2">
        <v>103.9055</v>
      </c>
      <c r="F56" s="2">
        <v>0.96030000000000004</v>
      </c>
      <c r="G56" s="2">
        <v>1.5293000000000001</v>
      </c>
      <c r="H56" s="2">
        <v>2512.58</v>
      </c>
      <c r="I56" s="2">
        <v>2259.77</v>
      </c>
      <c r="J56" s="2">
        <v>88.7</v>
      </c>
      <c r="K56" s="2">
        <v>96.1</v>
      </c>
      <c r="L56" s="2">
        <v>99.921875</v>
      </c>
      <c r="M56" s="2">
        <v>100.484375</v>
      </c>
    </row>
    <row r="57" spans="3:13" x14ac:dyDescent="0.3">
      <c r="C57" s="8">
        <v>43906</v>
      </c>
      <c r="D57" s="2">
        <v>35.832300000000004</v>
      </c>
      <c r="E57" s="2">
        <v>92.425899999999999</v>
      </c>
      <c r="F57" s="2">
        <v>0.71819999999999995</v>
      </c>
      <c r="G57" s="2">
        <v>1.2841</v>
      </c>
      <c r="H57" s="2">
        <v>2554.81</v>
      </c>
      <c r="I57" s="2">
        <v>2274.15</v>
      </c>
      <c r="J57" s="2">
        <v>50.1</v>
      </c>
      <c r="K57" s="2">
        <v>70</v>
      </c>
      <c r="L57" s="2">
        <v>103.015625</v>
      </c>
      <c r="M57" s="2">
        <v>102.234375</v>
      </c>
    </row>
    <row r="58" spans="3:13" x14ac:dyDescent="0.3">
      <c r="C58" s="8">
        <v>43907</v>
      </c>
      <c r="D58" s="2">
        <v>58.586799999999997</v>
      </c>
      <c r="E58" s="2">
        <v>119.1915</v>
      </c>
      <c r="F58" s="2">
        <v>1.0784</v>
      </c>
      <c r="G58" s="2">
        <v>1.6844000000000001</v>
      </c>
      <c r="H58" s="2">
        <v>2511.84</v>
      </c>
      <c r="I58" s="2">
        <v>2272.5700000000002</v>
      </c>
      <c r="J58" s="2">
        <v>36.5</v>
      </c>
      <c r="K58" s="2">
        <v>52.6</v>
      </c>
      <c r="L58" s="2">
        <v>102.703125</v>
      </c>
      <c r="M58" s="2">
        <v>101.984375</v>
      </c>
    </row>
    <row r="59" spans="3:13" x14ac:dyDescent="0.3">
      <c r="C59" s="8">
        <v>43908</v>
      </c>
      <c r="D59" s="2">
        <v>65.781599999999997</v>
      </c>
      <c r="E59" s="2">
        <v>125.379</v>
      </c>
      <c r="F59" s="2">
        <v>1.1915</v>
      </c>
      <c r="G59" s="2">
        <v>1.7875000000000001</v>
      </c>
      <c r="H59" s="2">
        <v>2465.9499999999998</v>
      </c>
      <c r="I59" s="2">
        <v>2251.54</v>
      </c>
      <c r="J59" s="2">
        <v>75</v>
      </c>
      <c r="K59" s="2">
        <v>79.400000000000006</v>
      </c>
      <c r="L59" s="2">
        <v>100.703125</v>
      </c>
      <c r="M59" s="2">
        <v>100.171875</v>
      </c>
    </row>
    <row r="60" spans="3:13" x14ac:dyDescent="0.3">
      <c r="C60" s="8">
        <v>43909</v>
      </c>
      <c r="D60" s="2">
        <v>68.967699999999994</v>
      </c>
      <c r="E60" s="2">
        <v>133.4134</v>
      </c>
      <c r="F60" s="2">
        <v>1.1404000000000001</v>
      </c>
      <c r="G60" s="2">
        <v>1.7848000000000002</v>
      </c>
      <c r="H60" s="2">
        <v>2491.25</v>
      </c>
      <c r="I60" s="2">
        <v>2235.63</v>
      </c>
      <c r="J60" s="2">
        <v>113.7</v>
      </c>
      <c r="K60" s="2">
        <v>109.6</v>
      </c>
      <c r="L60" s="2">
        <v>98.984375</v>
      </c>
      <c r="M60" s="2">
        <v>99.921875</v>
      </c>
    </row>
    <row r="61" spans="3:13" x14ac:dyDescent="0.3">
      <c r="C61" s="8">
        <v>43910</v>
      </c>
      <c r="D61" s="2">
        <v>53.1965</v>
      </c>
      <c r="E61" s="2">
        <v>110.34399999999999</v>
      </c>
      <c r="F61" s="2">
        <v>0.84540000000000004</v>
      </c>
      <c r="G61" s="2">
        <v>1.4169</v>
      </c>
      <c r="H61" s="2">
        <v>2519.92</v>
      </c>
      <c r="I61" s="2">
        <v>2256.61</v>
      </c>
      <c r="J61" s="2">
        <v>87.4</v>
      </c>
      <c r="K61" s="2">
        <v>90.6</v>
      </c>
      <c r="L61" s="2">
        <v>100.984375</v>
      </c>
      <c r="M61" s="2">
        <v>101.734375</v>
      </c>
    </row>
    <row r="62" spans="3:13" x14ac:dyDescent="0.3">
      <c r="C62" s="8">
        <v>43913</v>
      </c>
      <c r="D62" s="2">
        <v>47.405099999999997</v>
      </c>
      <c r="E62" s="2">
        <v>103.8571</v>
      </c>
      <c r="F62" s="2">
        <v>0.7863</v>
      </c>
      <c r="G62" s="2">
        <v>1.3509</v>
      </c>
      <c r="H62" s="2">
        <v>2554.85</v>
      </c>
      <c r="I62" s="2">
        <v>2282.42</v>
      </c>
      <c r="J62" s="2">
        <v>51.4</v>
      </c>
      <c r="K62" s="2">
        <v>64.8</v>
      </c>
      <c r="L62" s="2">
        <v>102.515625</v>
      </c>
      <c r="M62" s="2">
        <v>102.265625</v>
      </c>
    </row>
    <row r="63" spans="3:13" x14ac:dyDescent="0.3">
      <c r="C63" s="8">
        <v>43914</v>
      </c>
      <c r="D63" s="2">
        <v>47.515099999999997</v>
      </c>
      <c r="E63" s="2">
        <v>102.3956</v>
      </c>
      <c r="F63" s="2">
        <v>0.84660000000000002</v>
      </c>
      <c r="G63" s="2">
        <v>1.3954</v>
      </c>
      <c r="H63" s="2">
        <v>2549.87</v>
      </c>
      <c r="I63" s="2">
        <v>2299.46</v>
      </c>
      <c r="J63" s="2">
        <v>20.3</v>
      </c>
      <c r="K63" s="2">
        <v>37.200000000000003</v>
      </c>
      <c r="L63" s="2">
        <v>104.015625</v>
      </c>
      <c r="M63" s="2">
        <v>103.390625</v>
      </c>
    </row>
    <row r="64" spans="3:13" x14ac:dyDescent="0.3">
      <c r="C64" s="8">
        <v>43915</v>
      </c>
      <c r="D64" s="2">
        <v>53.735999999999997</v>
      </c>
      <c r="E64" s="2">
        <v>111.4885</v>
      </c>
      <c r="F64" s="2">
        <v>0.86729999999999996</v>
      </c>
      <c r="G64" s="2">
        <v>1.4447999999999999</v>
      </c>
      <c r="H64" s="2">
        <v>2544.2600000000002</v>
      </c>
      <c r="I64" s="2">
        <v>2299.88</v>
      </c>
      <c r="J64" s="2">
        <v>11.5</v>
      </c>
      <c r="K64" s="2">
        <v>30.9</v>
      </c>
      <c r="L64" s="2">
        <v>104.015625</v>
      </c>
      <c r="M64" s="2">
        <v>103.296875</v>
      </c>
    </row>
    <row r="65" spans="3:13" x14ac:dyDescent="0.3">
      <c r="C65" s="8">
        <v>43916</v>
      </c>
      <c r="D65" s="2">
        <v>55.203699999999998</v>
      </c>
      <c r="E65" s="2">
        <v>113.8322</v>
      </c>
      <c r="F65" s="2">
        <v>0.84470000000000001</v>
      </c>
      <c r="G65" s="2">
        <v>1.431</v>
      </c>
      <c r="H65" s="2">
        <v>2551.96</v>
      </c>
      <c r="I65" s="2">
        <v>2296</v>
      </c>
      <c r="J65" s="2">
        <v>-4</v>
      </c>
      <c r="K65" s="2">
        <v>24.9</v>
      </c>
      <c r="L65" s="2">
        <v>104.609375</v>
      </c>
      <c r="M65" s="2">
        <v>103.703125</v>
      </c>
    </row>
    <row r="66" spans="3:13" x14ac:dyDescent="0.3">
      <c r="C66" s="8">
        <v>43917</v>
      </c>
      <c r="D66" s="2">
        <v>43.285200000000003</v>
      </c>
      <c r="E66" s="2">
        <v>102.17019999999999</v>
      </c>
      <c r="F66" s="2">
        <v>0.67459999999999998</v>
      </c>
      <c r="G66" s="2">
        <v>1.2635000000000001</v>
      </c>
      <c r="H66" s="2">
        <v>2562.64</v>
      </c>
      <c r="I66" s="2">
        <v>2299.87</v>
      </c>
      <c r="J66" s="2">
        <v>-35</v>
      </c>
      <c r="K66" s="2">
        <v>4.7</v>
      </c>
      <c r="L66" s="2">
        <v>105.453125</v>
      </c>
      <c r="M66" s="2">
        <v>104.484375</v>
      </c>
    </row>
    <row r="67" spans="3:13" x14ac:dyDescent="0.3">
      <c r="C67" s="8">
        <v>43920</v>
      </c>
      <c r="D67" s="2">
        <v>49.8324</v>
      </c>
      <c r="E67" s="2">
        <v>110.84650000000001</v>
      </c>
      <c r="F67" s="2">
        <v>0.72640000000000005</v>
      </c>
      <c r="G67" s="2">
        <v>1.3366</v>
      </c>
      <c r="H67" s="2">
        <v>2571.7199999999998</v>
      </c>
      <c r="I67" s="2">
        <v>2309.75</v>
      </c>
      <c r="J67" s="2">
        <v>-53</v>
      </c>
      <c r="K67" s="2">
        <v>6.9</v>
      </c>
      <c r="L67" s="2">
        <v>104.984375</v>
      </c>
      <c r="M67" s="2">
        <v>103.890625</v>
      </c>
    </row>
    <row r="68" spans="3:13" x14ac:dyDescent="0.3">
      <c r="C68" s="8">
        <v>43921</v>
      </c>
      <c r="D68" s="2">
        <v>42.397500000000001</v>
      </c>
      <c r="E68" s="2">
        <v>107.59050000000001</v>
      </c>
      <c r="F68" s="2">
        <v>0.66949999999999998</v>
      </c>
      <c r="G68" s="2">
        <v>1.3214000000000001</v>
      </c>
      <c r="H68" s="2">
        <v>2564.12</v>
      </c>
      <c r="I68" s="2">
        <v>2299.88</v>
      </c>
      <c r="J68" s="2">
        <v>0.1</v>
      </c>
      <c r="K68" s="2">
        <v>42.7</v>
      </c>
      <c r="L68" s="2">
        <v>104.734375</v>
      </c>
      <c r="M68" s="2">
        <v>103.546875</v>
      </c>
    </row>
    <row r="69" spans="3:13" x14ac:dyDescent="0.3">
      <c r="C69" s="8">
        <v>43922</v>
      </c>
      <c r="D69" s="2">
        <v>37.708100000000002</v>
      </c>
      <c r="E69" s="2">
        <v>101.3</v>
      </c>
      <c r="F69" s="2">
        <v>0.58320000000000005</v>
      </c>
      <c r="G69" s="2">
        <v>1.2191000000000001</v>
      </c>
      <c r="H69" s="2">
        <v>2574.14</v>
      </c>
      <c r="I69" s="2">
        <v>2299.7199999999998</v>
      </c>
      <c r="J69" s="2">
        <v>21.4</v>
      </c>
      <c r="K69" s="2">
        <v>57</v>
      </c>
      <c r="L69" s="2">
        <v>104.578125</v>
      </c>
      <c r="M69" s="2">
        <v>103.546875</v>
      </c>
    </row>
    <row r="70" spans="3:13" x14ac:dyDescent="0.3">
      <c r="C70" s="8">
        <v>43923</v>
      </c>
      <c r="D70" s="2">
        <v>37.148400000000002</v>
      </c>
      <c r="E70" s="2">
        <v>101.38849999999999</v>
      </c>
      <c r="F70" s="2">
        <v>0.59699999999999998</v>
      </c>
      <c r="G70" s="2">
        <v>1.2394000000000001</v>
      </c>
      <c r="H70" s="2">
        <v>2576.4</v>
      </c>
      <c r="I70" s="2">
        <v>2303.15</v>
      </c>
      <c r="J70" s="2">
        <v>5.6</v>
      </c>
      <c r="K70" s="2">
        <v>46.5</v>
      </c>
      <c r="L70" s="2">
        <v>104.734375</v>
      </c>
      <c r="M70" s="2">
        <v>103.859375</v>
      </c>
    </row>
    <row r="71" spans="3:13" x14ac:dyDescent="0.3">
      <c r="C71" s="8">
        <v>43924</v>
      </c>
      <c r="D71" s="2">
        <v>36.589500000000001</v>
      </c>
      <c r="E71" s="2">
        <v>98.049800000000005</v>
      </c>
      <c r="F71" s="2">
        <v>0.5948</v>
      </c>
      <c r="G71" s="2">
        <v>1.2094</v>
      </c>
      <c r="H71" s="2">
        <v>2582.96</v>
      </c>
      <c r="I71" s="2">
        <v>2302.16</v>
      </c>
      <c r="J71" s="2">
        <v>-11</v>
      </c>
      <c r="K71" s="2">
        <v>41.8</v>
      </c>
      <c r="L71" s="2">
        <v>105.140625</v>
      </c>
      <c r="M71" s="2">
        <v>103.890625</v>
      </c>
    </row>
    <row r="72" spans="3:13" x14ac:dyDescent="0.3">
      <c r="C72" s="8">
        <v>43927</v>
      </c>
      <c r="D72" s="2">
        <v>40.755000000000003</v>
      </c>
      <c r="E72" s="2">
        <v>101.6284</v>
      </c>
      <c r="F72" s="2">
        <v>0.66979999999999995</v>
      </c>
      <c r="G72" s="2">
        <v>1.2785</v>
      </c>
      <c r="H72" s="2">
        <v>2570.62</v>
      </c>
      <c r="I72" s="2">
        <v>2306.89</v>
      </c>
      <c r="J72" s="2">
        <v>-31.8</v>
      </c>
      <c r="K72" s="2">
        <v>36.299999999999997</v>
      </c>
      <c r="L72" s="2">
        <v>105.578125</v>
      </c>
      <c r="M72" s="2">
        <v>103.984375</v>
      </c>
    </row>
    <row r="73" spans="3:13" x14ac:dyDescent="0.3">
      <c r="C73" s="8">
        <v>43928</v>
      </c>
      <c r="D73" s="2">
        <v>45.206699999999998</v>
      </c>
      <c r="E73" s="2">
        <v>103.44410000000001</v>
      </c>
      <c r="F73" s="2">
        <v>0.71220000000000006</v>
      </c>
      <c r="G73" s="2">
        <v>1.2945</v>
      </c>
      <c r="H73" s="2">
        <v>2563.5</v>
      </c>
      <c r="I73" s="2">
        <v>2308.52</v>
      </c>
      <c r="J73" s="2">
        <v>-45</v>
      </c>
      <c r="K73" s="2">
        <v>29.9</v>
      </c>
      <c r="L73" s="2">
        <v>105.921875</v>
      </c>
      <c r="M73" s="2">
        <v>104.234375</v>
      </c>
    </row>
    <row r="74" spans="3:13" x14ac:dyDescent="0.3">
      <c r="C74" s="8">
        <v>43929</v>
      </c>
      <c r="D74" s="2">
        <v>52.022399999999998</v>
      </c>
      <c r="E74" s="2">
        <v>112.45180000000001</v>
      </c>
      <c r="F74" s="2">
        <v>0.7722</v>
      </c>
      <c r="G74" s="2">
        <v>1.3765000000000001</v>
      </c>
      <c r="H74" s="2">
        <v>2561.0700000000002</v>
      </c>
      <c r="I74" s="2">
        <v>2310.2199999999998</v>
      </c>
      <c r="J74" s="2">
        <v>-46.7</v>
      </c>
      <c r="K74" s="2">
        <v>21.1</v>
      </c>
      <c r="L74" s="2">
        <v>105.890625</v>
      </c>
      <c r="M74" s="2">
        <v>104.359375</v>
      </c>
    </row>
    <row r="75" spans="3:13" x14ac:dyDescent="0.3">
      <c r="C75" s="8">
        <v>43930</v>
      </c>
      <c r="D75" s="2">
        <v>49.360999999999997</v>
      </c>
      <c r="E75" s="2">
        <v>111.8095</v>
      </c>
      <c r="F75" s="2">
        <v>0.71909999999999996</v>
      </c>
      <c r="G75" s="2">
        <v>1.3435000000000001</v>
      </c>
      <c r="H75" s="2">
        <v>2566.62</v>
      </c>
      <c r="I75" s="2">
        <v>2310.5100000000002</v>
      </c>
      <c r="J75" s="2">
        <v>-57.7</v>
      </c>
      <c r="K75" s="2">
        <v>14.6</v>
      </c>
      <c r="L75" s="2">
        <v>105.703125</v>
      </c>
      <c r="M75" s="2">
        <v>104.578125</v>
      </c>
    </row>
    <row r="76" spans="3:13" x14ac:dyDescent="0.3">
      <c r="C76" s="8">
        <v>43931</v>
      </c>
      <c r="D76" s="2">
        <v>49.360999999999997</v>
      </c>
      <c r="E76" s="2">
        <v>111.8095</v>
      </c>
      <c r="F76" s="2">
        <v>0.71909999999999996</v>
      </c>
      <c r="G76" s="2">
        <v>1.3435000000000001</v>
      </c>
      <c r="H76" s="2">
        <v>2566.62</v>
      </c>
      <c r="I76" s="2">
        <v>2310.5100000000002</v>
      </c>
      <c r="J76" s="2">
        <v>-57.7</v>
      </c>
      <c r="K76" s="2">
        <v>14.6</v>
      </c>
      <c r="L76" s="2">
        <v>105.703125</v>
      </c>
      <c r="M76" s="2">
        <v>104.578125</v>
      </c>
    </row>
    <row r="77" spans="3:13" x14ac:dyDescent="0.3">
      <c r="C77" s="8">
        <v>43934</v>
      </c>
      <c r="D77" s="2">
        <v>52.611699999999999</v>
      </c>
      <c r="E77" s="2">
        <v>116.188</v>
      </c>
      <c r="F77" s="2">
        <v>0.77129999999999999</v>
      </c>
      <c r="G77" s="2">
        <v>1.4071</v>
      </c>
      <c r="H77" s="2">
        <v>2561.9</v>
      </c>
      <c r="I77" s="2">
        <v>2305.5500000000002</v>
      </c>
      <c r="J77" s="2">
        <v>-32.200000000000003</v>
      </c>
      <c r="K77" s="2">
        <v>29.1</v>
      </c>
      <c r="L77" s="2">
        <v>105.421875</v>
      </c>
      <c r="M77" s="2">
        <v>104.015625</v>
      </c>
    </row>
    <row r="78" spans="3:13" x14ac:dyDescent="0.3">
      <c r="C78" s="8">
        <v>43935</v>
      </c>
      <c r="D78" s="2">
        <v>53.295299999999997</v>
      </c>
      <c r="E78" s="2">
        <v>118.26300000000001</v>
      </c>
      <c r="F78" s="2">
        <v>0.752</v>
      </c>
      <c r="G78" s="2">
        <v>1.4016999999999999</v>
      </c>
      <c r="H78" s="2">
        <v>2561.1799999999998</v>
      </c>
      <c r="I78" s="2">
        <v>2303.6</v>
      </c>
      <c r="J78" s="2">
        <v>-18.100000000000001</v>
      </c>
      <c r="K78" s="2">
        <v>35.299999999999997</v>
      </c>
      <c r="L78" s="2">
        <v>104.859375</v>
      </c>
      <c r="M78" s="2">
        <v>103.828125</v>
      </c>
    </row>
    <row r="79" spans="3:13" x14ac:dyDescent="0.3">
      <c r="C79" s="8">
        <v>43936</v>
      </c>
      <c r="D79" s="2">
        <v>43.476799999999997</v>
      </c>
      <c r="E79" s="2">
        <v>106.86239999999999</v>
      </c>
      <c r="F79" s="2">
        <v>0.63160000000000005</v>
      </c>
      <c r="G79" s="2">
        <v>1.2655000000000001</v>
      </c>
      <c r="H79" s="2">
        <v>2580.7199999999998</v>
      </c>
      <c r="I79" s="2">
        <v>2308.5</v>
      </c>
      <c r="J79" s="2">
        <v>-27.9</v>
      </c>
      <c r="K79" s="2">
        <v>32.4</v>
      </c>
      <c r="L79" s="2">
        <v>105.171875</v>
      </c>
      <c r="M79" s="2">
        <v>104.078125</v>
      </c>
    </row>
    <row r="80" spans="3:13" x14ac:dyDescent="0.3">
      <c r="C80" s="8">
        <v>43937</v>
      </c>
      <c r="D80" s="2">
        <v>42.007399999999997</v>
      </c>
      <c r="E80" s="2">
        <v>101.6798</v>
      </c>
      <c r="F80" s="2">
        <v>0.62670000000000003</v>
      </c>
      <c r="G80" s="2">
        <v>1.2234</v>
      </c>
      <c r="H80" s="2">
        <v>2587.5</v>
      </c>
      <c r="I80" s="2">
        <v>2308.04</v>
      </c>
      <c r="J80" s="2">
        <v>-39.5</v>
      </c>
      <c r="K80" s="2">
        <v>33.299999999999997</v>
      </c>
      <c r="L80" s="2">
        <v>105.640625</v>
      </c>
      <c r="M80" s="2">
        <v>103.921875</v>
      </c>
    </row>
    <row r="81" spans="3:13" x14ac:dyDescent="0.3">
      <c r="C81" s="8">
        <v>43938</v>
      </c>
      <c r="D81" s="2">
        <v>43.985700000000001</v>
      </c>
      <c r="E81" s="2">
        <v>105.82559999999999</v>
      </c>
      <c r="F81" s="2">
        <v>0.64170000000000005</v>
      </c>
      <c r="G81" s="2">
        <v>1.2601</v>
      </c>
      <c r="H81" s="2">
        <v>2576.64</v>
      </c>
      <c r="I81" s="2">
        <v>2305.4299999999998</v>
      </c>
      <c r="J81" s="2">
        <v>-20.399999999999999</v>
      </c>
      <c r="K81" s="2">
        <v>39.299999999999997</v>
      </c>
      <c r="L81" s="2">
        <v>105.359375</v>
      </c>
      <c r="M81" s="2">
        <v>103.859375</v>
      </c>
    </row>
    <row r="82" spans="3:13" x14ac:dyDescent="0.3">
      <c r="C82" s="8">
        <v>43941</v>
      </c>
      <c r="D82" s="2">
        <v>40.370399999999997</v>
      </c>
      <c r="E82" s="2">
        <v>101.4781</v>
      </c>
      <c r="F82" s="2">
        <v>0.60529999999999995</v>
      </c>
      <c r="G82" s="2">
        <v>1.2163999999999999</v>
      </c>
      <c r="H82" s="2">
        <v>2582.92</v>
      </c>
      <c r="I82" s="2">
        <v>2301.9</v>
      </c>
      <c r="J82" s="2">
        <v>-2.9</v>
      </c>
      <c r="K82" s="2">
        <v>49.9</v>
      </c>
      <c r="L82" s="2">
        <v>104.453125</v>
      </c>
      <c r="M82" s="2">
        <v>103.703125</v>
      </c>
    </row>
    <row r="83" spans="3:13" x14ac:dyDescent="0.3">
      <c r="C83" s="8">
        <v>43942</v>
      </c>
      <c r="D83" s="2">
        <v>36.564900000000002</v>
      </c>
      <c r="E83" s="2">
        <v>95.923500000000004</v>
      </c>
      <c r="F83" s="2">
        <v>0.56910000000000005</v>
      </c>
      <c r="G83" s="2">
        <v>1.1626000000000001</v>
      </c>
      <c r="H83" s="2">
        <v>2592.2399999999998</v>
      </c>
      <c r="I83" s="2">
        <v>2303.29</v>
      </c>
      <c r="J83" s="2">
        <v>-2.9</v>
      </c>
      <c r="K83" s="2">
        <v>50.6</v>
      </c>
      <c r="L83" s="2">
        <v>104.890625</v>
      </c>
      <c r="M83" s="2">
        <v>103.703125</v>
      </c>
    </row>
    <row r="84" spans="3:13" x14ac:dyDescent="0.3">
      <c r="C84" s="8">
        <v>43943</v>
      </c>
      <c r="D84" s="2">
        <v>40.576799999999999</v>
      </c>
      <c r="E84" s="2">
        <v>100.1365</v>
      </c>
      <c r="F84" s="2">
        <v>0.61899999999999999</v>
      </c>
      <c r="G84" s="2">
        <v>1.2145999999999999</v>
      </c>
      <c r="H84" s="2">
        <v>2584.16</v>
      </c>
      <c r="I84" s="2">
        <v>2307.9499999999998</v>
      </c>
      <c r="J84" s="2">
        <v>-16.8</v>
      </c>
      <c r="K84" s="2">
        <v>36.6</v>
      </c>
      <c r="L84" s="2">
        <v>104.640625</v>
      </c>
      <c r="M84" s="2">
        <v>103.953125</v>
      </c>
    </row>
    <row r="85" spans="3:13" x14ac:dyDescent="0.3">
      <c r="C85" s="8">
        <v>43944</v>
      </c>
      <c r="D85" s="2">
        <v>38.241199999999999</v>
      </c>
      <c r="E85" s="2">
        <v>96.126000000000005</v>
      </c>
      <c r="F85" s="2">
        <v>0.60150000000000003</v>
      </c>
      <c r="G85" s="2">
        <v>1.1804000000000001</v>
      </c>
      <c r="H85" s="2">
        <v>2585.36</v>
      </c>
      <c r="I85" s="2">
        <v>2308.0500000000002</v>
      </c>
      <c r="J85" s="2">
        <v>-20.399999999999999</v>
      </c>
      <c r="K85" s="2">
        <v>36</v>
      </c>
      <c r="L85" s="2">
        <v>104.953125</v>
      </c>
      <c r="M85" s="2">
        <v>103.984375</v>
      </c>
    </row>
    <row r="86" spans="3:13" x14ac:dyDescent="0.3">
      <c r="C86" s="8">
        <v>43945</v>
      </c>
      <c r="D86" s="2">
        <v>37.628399999999999</v>
      </c>
      <c r="E86" s="2">
        <v>94.506900000000002</v>
      </c>
      <c r="F86" s="2">
        <v>0.6008</v>
      </c>
      <c r="G86" s="2">
        <v>1.1696</v>
      </c>
      <c r="H86" s="2">
        <v>2588.02</v>
      </c>
      <c r="I86" s="2">
        <v>2307.13</v>
      </c>
      <c r="J86" s="2">
        <v>-21.9</v>
      </c>
      <c r="K86" s="2">
        <v>35.700000000000003</v>
      </c>
      <c r="L86" s="2">
        <v>104.703125</v>
      </c>
      <c r="M86" s="2">
        <v>103.984375</v>
      </c>
    </row>
    <row r="87" spans="3:13" x14ac:dyDescent="0.3">
      <c r="C87" s="8">
        <v>43948</v>
      </c>
      <c r="D87" s="2">
        <v>43.822099999999999</v>
      </c>
      <c r="E87" s="2">
        <v>103.3464</v>
      </c>
      <c r="F87" s="2">
        <v>0.66049999999999998</v>
      </c>
      <c r="G87" s="2">
        <v>1.2557</v>
      </c>
      <c r="H87" s="2">
        <v>2577.59</v>
      </c>
      <c r="I87" s="2">
        <v>2306.4899999999998</v>
      </c>
      <c r="J87" s="2">
        <v>-13.5</v>
      </c>
      <c r="K87" s="2">
        <v>40.1</v>
      </c>
      <c r="L87" s="2">
        <v>104.609375</v>
      </c>
      <c r="M87" s="2">
        <v>103.921875</v>
      </c>
    </row>
    <row r="88" spans="3:13" x14ac:dyDescent="0.3">
      <c r="C88" s="8">
        <v>43949</v>
      </c>
      <c r="D88" s="2">
        <v>40.175699999999999</v>
      </c>
      <c r="E88" s="2">
        <v>99.299700000000001</v>
      </c>
      <c r="F88" s="2">
        <v>0.6129</v>
      </c>
      <c r="G88" s="2">
        <v>1.2041999999999999</v>
      </c>
      <c r="H88" s="2">
        <v>2584.7600000000002</v>
      </c>
      <c r="I88" s="2">
        <v>2309.46</v>
      </c>
      <c r="J88" s="2">
        <v>-23.3</v>
      </c>
      <c r="K88" s="2">
        <v>34.299999999999997</v>
      </c>
      <c r="L88" s="2">
        <v>104.703125</v>
      </c>
      <c r="M88" s="2">
        <v>104.046875</v>
      </c>
    </row>
    <row r="89" spans="3:13" x14ac:dyDescent="0.3">
      <c r="C89" s="8">
        <v>43950</v>
      </c>
      <c r="D89" s="2">
        <v>42.551299999999998</v>
      </c>
      <c r="E89" s="2">
        <v>104.8571</v>
      </c>
      <c r="F89" s="2">
        <v>0.62690000000000001</v>
      </c>
      <c r="G89" s="2">
        <v>1.2499</v>
      </c>
      <c r="H89" s="2">
        <v>2581.7399999999998</v>
      </c>
      <c r="I89" s="2">
        <v>2311.91</v>
      </c>
      <c r="J89" s="2">
        <v>-24</v>
      </c>
      <c r="K89" s="2">
        <v>34.200000000000003</v>
      </c>
      <c r="L89" s="2">
        <v>104.859375</v>
      </c>
      <c r="M89" s="2">
        <v>104.109375</v>
      </c>
    </row>
    <row r="90" spans="3:13" x14ac:dyDescent="0.3">
      <c r="C90" s="8">
        <v>43951</v>
      </c>
      <c r="D90" s="2">
        <v>44.369900000000001</v>
      </c>
      <c r="E90" s="2">
        <v>108.9203</v>
      </c>
      <c r="F90" s="2">
        <v>0.63929999999999998</v>
      </c>
      <c r="G90" s="2">
        <v>1.2847999999999999</v>
      </c>
      <c r="H90" s="2">
        <v>2580.4299999999998</v>
      </c>
      <c r="I90" s="2">
        <v>2314.48</v>
      </c>
      <c r="J90" s="2">
        <v>-52.3</v>
      </c>
      <c r="K90" s="2">
        <v>24.4</v>
      </c>
      <c r="L90" s="2">
        <v>104.953125</v>
      </c>
      <c r="M90" s="2">
        <v>104.109375</v>
      </c>
    </row>
    <row r="91" spans="3:13" x14ac:dyDescent="0.3">
      <c r="C91" s="8">
        <v>43952</v>
      </c>
      <c r="D91" s="2">
        <v>42.180799999999998</v>
      </c>
      <c r="E91" s="2">
        <v>105.8631</v>
      </c>
      <c r="F91" s="2">
        <v>0.61180000000000001</v>
      </c>
      <c r="G91" s="2">
        <v>1.2485999999999999</v>
      </c>
      <c r="H91" s="2">
        <v>2578.48</v>
      </c>
      <c r="I91" s="2">
        <v>2314.48</v>
      </c>
      <c r="J91" s="2">
        <v>-40.6</v>
      </c>
      <c r="K91" s="2">
        <v>31.3</v>
      </c>
      <c r="L91" s="2">
        <v>104.984375</v>
      </c>
      <c r="M91" s="2">
        <v>104.078125</v>
      </c>
    </row>
    <row r="92" spans="3:13" x14ac:dyDescent="0.3">
      <c r="C92" s="8">
        <v>43955</v>
      </c>
      <c r="D92" s="2">
        <v>45.148099999999999</v>
      </c>
      <c r="E92" s="2">
        <v>109.4387</v>
      </c>
      <c r="F92" s="2">
        <v>0.63360000000000005</v>
      </c>
      <c r="G92" s="2">
        <v>1.2765</v>
      </c>
      <c r="H92" s="2">
        <v>2578.16</v>
      </c>
      <c r="I92" s="2">
        <v>2314.4699999999998</v>
      </c>
      <c r="J92" s="2">
        <v>-28</v>
      </c>
      <c r="K92" s="2">
        <v>34.299999999999997</v>
      </c>
      <c r="L92" s="2">
        <v>104.828125</v>
      </c>
      <c r="M92" s="2">
        <v>103.953125</v>
      </c>
    </row>
    <row r="93" spans="3:13" x14ac:dyDescent="0.3">
      <c r="C93" s="8">
        <v>43956</v>
      </c>
      <c r="D93" s="2">
        <v>47.375</v>
      </c>
      <c r="E93" s="2">
        <v>114.3841</v>
      </c>
      <c r="F93" s="2">
        <v>0.66190000000000004</v>
      </c>
      <c r="G93" s="2">
        <v>1.3320000000000001</v>
      </c>
      <c r="H93" s="2">
        <v>2574.09</v>
      </c>
      <c r="I93" s="2">
        <v>2314.2199999999998</v>
      </c>
      <c r="J93" s="2">
        <v>-25.4</v>
      </c>
      <c r="K93" s="2">
        <v>35.9</v>
      </c>
      <c r="L93" s="2">
        <v>104.796875</v>
      </c>
      <c r="M93" s="2">
        <v>103.890625</v>
      </c>
    </row>
    <row r="94" spans="3:13" x14ac:dyDescent="0.3">
      <c r="C94" s="8">
        <v>43957</v>
      </c>
      <c r="D94" s="2">
        <v>52.465400000000002</v>
      </c>
      <c r="E94" s="2">
        <v>121.5294</v>
      </c>
      <c r="F94" s="2">
        <v>0.70299999999999996</v>
      </c>
      <c r="G94" s="2">
        <v>1.3936999999999999</v>
      </c>
      <c r="H94" s="2">
        <v>2564.38</v>
      </c>
      <c r="I94" s="2">
        <v>2315.27</v>
      </c>
      <c r="J94" s="2">
        <v>-20.100000000000001</v>
      </c>
      <c r="K94" s="2">
        <v>36</v>
      </c>
      <c r="L94" s="2">
        <v>104.546875</v>
      </c>
      <c r="M94" s="2">
        <v>103.828125</v>
      </c>
    </row>
    <row r="95" spans="3:13" x14ac:dyDescent="0.3">
      <c r="C95" s="8">
        <v>43958</v>
      </c>
      <c r="D95" s="2">
        <v>50.202599999999997</v>
      </c>
      <c r="E95" s="2">
        <v>119.0151</v>
      </c>
      <c r="F95" s="2">
        <v>0.64090000000000003</v>
      </c>
      <c r="G95" s="2">
        <v>1.329</v>
      </c>
      <c r="H95" s="2">
        <v>2579.67</v>
      </c>
      <c r="I95" s="2">
        <v>2317.79</v>
      </c>
      <c r="J95" s="2">
        <v>6.4</v>
      </c>
      <c r="K95" s="2">
        <v>53.1</v>
      </c>
      <c r="L95" s="2">
        <v>104.609375</v>
      </c>
      <c r="M95" s="2">
        <v>103.921875</v>
      </c>
    </row>
    <row r="96" spans="3:13" x14ac:dyDescent="0.3">
      <c r="C96" s="8">
        <v>43959</v>
      </c>
      <c r="D96" s="2">
        <v>52.628100000000003</v>
      </c>
      <c r="E96" s="2">
        <v>122.6046</v>
      </c>
      <c r="F96" s="2">
        <v>0.68310000000000004</v>
      </c>
      <c r="G96" s="2">
        <v>1.3828</v>
      </c>
      <c r="H96" s="2">
        <v>2570.83</v>
      </c>
      <c r="I96" s="2">
        <v>2317.11</v>
      </c>
      <c r="J96" s="2">
        <v>4.7</v>
      </c>
      <c r="K96" s="2">
        <v>48.2</v>
      </c>
      <c r="L96" s="2">
        <v>104.515625</v>
      </c>
      <c r="M96" s="2">
        <v>103.796875</v>
      </c>
    </row>
    <row r="97" spans="3:13" x14ac:dyDescent="0.3">
      <c r="C97" s="8">
        <v>43962</v>
      </c>
      <c r="D97" s="2">
        <v>53.520200000000003</v>
      </c>
      <c r="E97" s="2">
        <v>124.12949999999999</v>
      </c>
      <c r="F97" s="2">
        <v>0.70989999999999998</v>
      </c>
      <c r="G97" s="2">
        <v>1.4159999999999999</v>
      </c>
      <c r="H97" s="2">
        <v>2562.7399999999998</v>
      </c>
      <c r="I97" s="2">
        <v>2313.83</v>
      </c>
      <c r="J97" s="2">
        <v>19.2</v>
      </c>
      <c r="K97" s="2">
        <v>54.5</v>
      </c>
      <c r="L97" s="2">
        <v>104.171875</v>
      </c>
      <c r="M97" s="2">
        <v>103.546875</v>
      </c>
    </row>
    <row r="98" spans="3:13" x14ac:dyDescent="0.3">
      <c r="C98" s="8">
        <v>43963</v>
      </c>
      <c r="D98" s="2">
        <v>50.627800000000001</v>
      </c>
      <c r="E98" s="2">
        <v>121.09</v>
      </c>
      <c r="F98" s="2">
        <v>0.66510000000000002</v>
      </c>
      <c r="G98" s="2">
        <v>1.3698000000000001</v>
      </c>
      <c r="H98" s="2">
        <v>2571.19</v>
      </c>
      <c r="I98" s="2">
        <v>2312.89</v>
      </c>
      <c r="J98" s="2">
        <v>18.399999999999999</v>
      </c>
      <c r="K98" s="2">
        <v>56.5</v>
      </c>
      <c r="L98" s="2">
        <v>104.359375</v>
      </c>
      <c r="M98" s="2">
        <v>103.453125</v>
      </c>
    </row>
    <row r="99" spans="3:13" x14ac:dyDescent="0.3">
      <c r="C99" s="8">
        <v>43964</v>
      </c>
      <c r="D99" s="2">
        <v>49.356999999999999</v>
      </c>
      <c r="E99" s="2">
        <v>118.6153</v>
      </c>
      <c r="F99" s="2">
        <v>0.65249999999999997</v>
      </c>
      <c r="G99" s="2">
        <v>1.3451</v>
      </c>
      <c r="H99" s="2">
        <v>2577.37</v>
      </c>
      <c r="I99" s="2">
        <v>2314.23</v>
      </c>
      <c r="J99" s="2">
        <v>12.6</v>
      </c>
      <c r="K99" s="2">
        <v>56.4</v>
      </c>
      <c r="L99" s="2">
        <v>104.484375</v>
      </c>
      <c r="M99" s="2">
        <v>103.484375</v>
      </c>
    </row>
    <row r="100" spans="3:13" x14ac:dyDescent="0.3">
      <c r="C100" s="8">
        <v>43965</v>
      </c>
      <c r="D100" s="2">
        <v>47.480200000000004</v>
      </c>
      <c r="E100" s="2">
        <v>114.39700000000001</v>
      </c>
      <c r="F100" s="2">
        <v>0.62180000000000002</v>
      </c>
      <c r="G100" s="2">
        <v>1.2908999999999999</v>
      </c>
      <c r="H100" s="2">
        <v>2584.48</v>
      </c>
      <c r="I100" s="2">
        <v>2316.31</v>
      </c>
      <c r="J100" s="2">
        <v>5.9</v>
      </c>
      <c r="K100" s="2">
        <v>53.7</v>
      </c>
      <c r="L100" s="2">
        <v>104.578125</v>
      </c>
      <c r="M100" s="2">
        <v>103.578125</v>
      </c>
    </row>
    <row r="101" spans="3:13" x14ac:dyDescent="0.3">
      <c r="C101" s="8">
        <v>43966</v>
      </c>
      <c r="D101" s="2">
        <v>49.773099999999999</v>
      </c>
      <c r="E101" s="2">
        <v>118.1557</v>
      </c>
      <c r="F101" s="2">
        <v>0.64280000000000004</v>
      </c>
      <c r="G101" s="2">
        <v>1.3266</v>
      </c>
      <c r="H101" s="2">
        <v>2581.35</v>
      </c>
      <c r="I101" s="2">
        <v>2315.5500000000002</v>
      </c>
      <c r="J101" s="2">
        <v>2</v>
      </c>
      <c r="K101" s="2">
        <v>60.5</v>
      </c>
      <c r="L101" s="2">
        <v>104.421875</v>
      </c>
      <c r="M101" s="2">
        <v>103.453125</v>
      </c>
    </row>
    <row r="102" spans="3:13" x14ac:dyDescent="0.3">
      <c r="C102" s="8">
        <v>43969</v>
      </c>
      <c r="D102" s="2">
        <v>54.8474</v>
      </c>
      <c r="E102" s="2">
        <v>125.9265</v>
      </c>
      <c r="F102" s="2">
        <v>0.72570000000000001</v>
      </c>
      <c r="G102" s="2">
        <v>1.4365000000000001</v>
      </c>
      <c r="H102" s="2">
        <v>2563.2399999999998</v>
      </c>
      <c r="I102" s="2">
        <v>2312.6999999999998</v>
      </c>
      <c r="J102" s="2">
        <v>13</v>
      </c>
      <c r="K102" s="2">
        <v>64.7</v>
      </c>
      <c r="L102" s="2">
        <v>104.359375</v>
      </c>
      <c r="M102" s="2">
        <v>103.265625</v>
      </c>
    </row>
    <row r="103" spans="3:13" x14ac:dyDescent="0.3">
      <c r="C103" s="8">
        <v>43970</v>
      </c>
      <c r="D103" s="2">
        <v>52.301200000000001</v>
      </c>
      <c r="E103" s="2">
        <v>124.3651</v>
      </c>
      <c r="F103" s="2">
        <v>0.68820000000000003</v>
      </c>
      <c r="G103" s="2">
        <v>1.4089</v>
      </c>
      <c r="H103" s="2">
        <v>2567.3200000000002</v>
      </c>
      <c r="I103" s="2">
        <v>2314.88</v>
      </c>
      <c r="J103" s="2">
        <v>-1.1000000000000001</v>
      </c>
      <c r="K103" s="2">
        <v>58.5</v>
      </c>
      <c r="L103" s="2">
        <v>104.515625</v>
      </c>
      <c r="M103" s="2">
        <v>103.546875</v>
      </c>
    </row>
    <row r="104" spans="3:13" x14ac:dyDescent="0.3">
      <c r="C104" s="8">
        <v>43971</v>
      </c>
      <c r="D104" s="2">
        <v>51.685299999999998</v>
      </c>
      <c r="E104" s="2">
        <v>123.44970000000001</v>
      </c>
      <c r="F104" s="2">
        <v>0.68010000000000004</v>
      </c>
      <c r="G104" s="2">
        <v>1.3977999999999999</v>
      </c>
      <c r="H104" s="2">
        <v>2572.69</v>
      </c>
      <c r="I104" s="2">
        <v>2317.7399999999998</v>
      </c>
      <c r="J104" s="2">
        <v>-12</v>
      </c>
      <c r="K104" s="2">
        <v>53.3</v>
      </c>
      <c r="L104" s="2">
        <v>104.484375</v>
      </c>
      <c r="M104" s="2">
        <v>103.578125</v>
      </c>
    </row>
    <row r="105" spans="3:13" x14ac:dyDescent="0.3">
      <c r="C105" s="8">
        <v>43972</v>
      </c>
      <c r="D105" s="2">
        <v>50.666699999999999</v>
      </c>
      <c r="E105" s="2">
        <v>122.06950000000001</v>
      </c>
      <c r="F105" s="2">
        <v>0.67200000000000004</v>
      </c>
      <c r="G105" s="2">
        <v>1.3860000000000001</v>
      </c>
      <c r="H105" s="2">
        <v>2572.77</v>
      </c>
      <c r="I105" s="2">
        <v>2317.04</v>
      </c>
      <c r="J105" s="2">
        <v>-2.5</v>
      </c>
      <c r="K105" s="2">
        <v>56.4</v>
      </c>
      <c r="L105" s="2">
        <v>104.359375</v>
      </c>
      <c r="M105" s="2">
        <v>103.484375</v>
      </c>
    </row>
    <row r="106" spans="3:13" x14ac:dyDescent="0.3">
      <c r="C106" s="8">
        <v>43973</v>
      </c>
      <c r="D106" s="2">
        <v>49.145299999999999</v>
      </c>
      <c r="E106" s="2">
        <v>120.28789999999999</v>
      </c>
      <c r="F106" s="2">
        <v>0.65910000000000002</v>
      </c>
      <c r="G106" s="2">
        <v>1.3705000000000001</v>
      </c>
      <c r="H106" s="2">
        <v>2575.8000000000002</v>
      </c>
      <c r="I106" s="2">
        <v>2314.7600000000002</v>
      </c>
      <c r="J106" s="2">
        <v>1</v>
      </c>
      <c r="K106" s="2">
        <v>60.4</v>
      </c>
      <c r="L106" s="2">
        <v>104.453125</v>
      </c>
      <c r="M106" s="2">
        <v>103.546875</v>
      </c>
    </row>
    <row r="107" spans="3:13" x14ac:dyDescent="0.3">
      <c r="C107" s="8">
        <v>43976</v>
      </c>
      <c r="D107" s="2">
        <v>49.145299999999999</v>
      </c>
      <c r="E107" s="2">
        <v>120.28789999999999</v>
      </c>
      <c r="F107" s="2">
        <v>0.65910000000000002</v>
      </c>
      <c r="G107" s="2">
        <v>1.3705000000000001</v>
      </c>
      <c r="H107" s="2">
        <v>2575.8000000000002</v>
      </c>
      <c r="I107" s="2">
        <v>2314.7600000000002</v>
      </c>
      <c r="J107" s="2">
        <v>1</v>
      </c>
      <c r="K107" s="2">
        <v>60.4</v>
      </c>
      <c r="L107" s="2">
        <v>104.453125</v>
      </c>
      <c r="M107" s="2">
        <v>103.546875</v>
      </c>
    </row>
    <row r="108" spans="3:13" x14ac:dyDescent="0.3">
      <c r="C108" s="8">
        <v>43977</v>
      </c>
      <c r="D108" s="2">
        <v>52.478499999999997</v>
      </c>
      <c r="E108" s="2">
        <v>127.2822</v>
      </c>
      <c r="F108" s="2">
        <v>0.69650000000000001</v>
      </c>
      <c r="G108" s="2">
        <v>1.4445999999999999</v>
      </c>
      <c r="H108" s="2">
        <v>2567.94</v>
      </c>
      <c r="I108" s="2">
        <v>2314.8000000000002</v>
      </c>
      <c r="J108" s="2">
        <v>5.3</v>
      </c>
      <c r="K108" s="2">
        <v>59.9</v>
      </c>
      <c r="L108" s="2">
        <v>104.421875</v>
      </c>
      <c r="M108" s="2">
        <v>103.546875</v>
      </c>
    </row>
    <row r="109" spans="3:13" x14ac:dyDescent="0.3">
      <c r="C109" s="8">
        <v>43978</v>
      </c>
      <c r="D109" s="2">
        <v>50.197200000000002</v>
      </c>
      <c r="E109" s="2">
        <v>126.0046</v>
      </c>
      <c r="F109" s="2">
        <v>0.68189999999999995</v>
      </c>
      <c r="G109" s="2">
        <v>1.4399</v>
      </c>
      <c r="H109" s="2">
        <v>2569.4499999999998</v>
      </c>
      <c r="I109" s="2">
        <v>2315.7399999999998</v>
      </c>
      <c r="J109" s="2">
        <v>3.3</v>
      </c>
      <c r="K109" s="2">
        <v>57.9</v>
      </c>
      <c r="L109" s="2">
        <v>104.390625</v>
      </c>
      <c r="M109" s="2">
        <v>103.546875</v>
      </c>
    </row>
    <row r="110" spans="3:13" x14ac:dyDescent="0.3">
      <c r="C110" s="8">
        <v>43979</v>
      </c>
      <c r="D110" s="2">
        <v>51.994500000000002</v>
      </c>
      <c r="E110" s="2">
        <v>128.17939999999999</v>
      </c>
      <c r="F110" s="2">
        <v>0.69</v>
      </c>
      <c r="G110" s="2">
        <v>1.4519</v>
      </c>
      <c r="H110" s="2">
        <v>2564.21</v>
      </c>
      <c r="I110" s="2">
        <v>2314.85</v>
      </c>
      <c r="J110" s="2">
        <v>8.1</v>
      </c>
      <c r="K110" s="2">
        <v>60.1</v>
      </c>
      <c r="L110" s="2">
        <v>104.671875</v>
      </c>
      <c r="M110" s="2">
        <v>103.546875</v>
      </c>
    </row>
    <row r="111" spans="3:13" x14ac:dyDescent="0.3">
      <c r="C111" s="8">
        <v>43980</v>
      </c>
      <c r="D111" s="2">
        <v>49.232599999999998</v>
      </c>
      <c r="E111" s="2">
        <v>124.61239999999999</v>
      </c>
      <c r="F111" s="2">
        <v>0.65259999999999996</v>
      </c>
      <c r="G111" s="2">
        <v>1.4064000000000001</v>
      </c>
      <c r="H111" s="2">
        <v>2573.89</v>
      </c>
      <c r="I111" s="2">
        <v>2317.31</v>
      </c>
      <c r="J111" s="2">
        <v>-3.8</v>
      </c>
      <c r="K111" s="2">
        <v>57</v>
      </c>
      <c r="L111" s="2">
        <v>104.921875</v>
      </c>
      <c r="M111" s="2">
        <v>103.734375</v>
      </c>
    </row>
    <row r="112" spans="3:13" x14ac:dyDescent="0.3">
      <c r="C112" s="8">
        <v>43983</v>
      </c>
      <c r="D112" s="2">
        <v>50.271999999999998</v>
      </c>
      <c r="E112" s="2">
        <v>129.42060000000001</v>
      </c>
      <c r="F112" s="2">
        <v>0.65910000000000002</v>
      </c>
      <c r="G112" s="2">
        <v>1.4506000000000001</v>
      </c>
      <c r="H112" s="2">
        <v>2568.98</v>
      </c>
      <c r="I112" s="2">
        <v>2318.11</v>
      </c>
      <c r="J112" s="2">
        <v>-6.9</v>
      </c>
      <c r="K112" s="2">
        <v>53</v>
      </c>
      <c r="L112" s="2">
        <v>105.203125</v>
      </c>
      <c r="M112" s="2">
        <v>103.765625</v>
      </c>
    </row>
    <row r="113" spans="3:13" x14ac:dyDescent="0.3">
      <c r="C113" s="8">
        <v>43984</v>
      </c>
      <c r="D113" s="2">
        <v>52.287300000000002</v>
      </c>
      <c r="E113" s="2">
        <v>132.49799999999999</v>
      </c>
      <c r="F113" s="2">
        <v>0.68520000000000003</v>
      </c>
      <c r="G113" s="2">
        <v>1.4873000000000001</v>
      </c>
      <c r="H113" s="2">
        <v>2565.7800000000002</v>
      </c>
      <c r="I113" s="2">
        <v>2318.33</v>
      </c>
      <c r="J113" s="2">
        <v>-3.9</v>
      </c>
      <c r="K113" s="2">
        <v>52.7</v>
      </c>
      <c r="L113" s="2">
        <v>104.765625</v>
      </c>
      <c r="M113" s="2">
        <v>103.765625</v>
      </c>
    </row>
    <row r="114" spans="3:13" x14ac:dyDescent="0.3">
      <c r="C114" s="8">
        <v>43985</v>
      </c>
      <c r="D114" s="2">
        <v>55.587299999999999</v>
      </c>
      <c r="E114" s="2">
        <v>134.05680000000001</v>
      </c>
      <c r="F114" s="2">
        <v>0.74580000000000002</v>
      </c>
      <c r="G114" s="2">
        <v>1.5305</v>
      </c>
      <c r="H114" s="2">
        <v>2554.3000000000002</v>
      </c>
      <c r="I114" s="2">
        <v>2316.87</v>
      </c>
      <c r="J114" s="2">
        <v>0.9</v>
      </c>
      <c r="K114" s="2">
        <v>51.4</v>
      </c>
      <c r="L114" s="2">
        <v>104.546875</v>
      </c>
      <c r="M114" s="2">
        <v>103.640625</v>
      </c>
    </row>
    <row r="115" spans="3:13" x14ac:dyDescent="0.3">
      <c r="C115" s="8">
        <v>43986</v>
      </c>
      <c r="D115" s="2">
        <v>62.942700000000002</v>
      </c>
      <c r="E115" s="2">
        <v>143.7816</v>
      </c>
      <c r="F115" s="2">
        <v>0.82340000000000002</v>
      </c>
      <c r="G115" s="2">
        <v>1.6318000000000001</v>
      </c>
      <c r="H115" s="2">
        <v>2545</v>
      </c>
      <c r="I115" s="2">
        <v>2316.16</v>
      </c>
      <c r="J115" s="2">
        <v>3</v>
      </c>
      <c r="K115" s="2">
        <v>49.1</v>
      </c>
      <c r="L115" s="2">
        <v>104.359375</v>
      </c>
      <c r="M115" s="2">
        <v>103.453125</v>
      </c>
    </row>
    <row r="116" spans="3:13" x14ac:dyDescent="0.3">
      <c r="C116" s="8">
        <v>43987</v>
      </c>
      <c r="D116" s="2">
        <v>68.897000000000006</v>
      </c>
      <c r="E116" s="2">
        <v>145.9436</v>
      </c>
      <c r="F116" s="2">
        <v>0.89510000000000001</v>
      </c>
      <c r="G116" s="2">
        <v>1.6656</v>
      </c>
      <c r="H116" s="2">
        <v>2534.7600000000002</v>
      </c>
      <c r="I116" s="2">
        <v>2315.44</v>
      </c>
      <c r="J116" s="2">
        <v>3</v>
      </c>
      <c r="K116" s="2">
        <v>49.1</v>
      </c>
      <c r="L116" s="2">
        <v>104.296875</v>
      </c>
      <c r="M116" s="2">
        <v>103.359375</v>
      </c>
    </row>
    <row r="117" spans="3:13" x14ac:dyDescent="0.3">
      <c r="C117" s="8">
        <v>43990</v>
      </c>
      <c r="D117" s="2">
        <v>64.905100000000004</v>
      </c>
      <c r="E117" s="2">
        <v>141.5592</v>
      </c>
      <c r="F117" s="2">
        <v>0.87519999999999998</v>
      </c>
      <c r="G117" s="2">
        <v>1.6417000000000002</v>
      </c>
      <c r="H117" s="2">
        <v>2538.46</v>
      </c>
      <c r="I117" s="2">
        <v>2317.42</v>
      </c>
      <c r="J117" s="2">
        <v>5</v>
      </c>
      <c r="K117" s="2">
        <v>46</v>
      </c>
      <c r="L117" s="2">
        <v>104.546875</v>
      </c>
      <c r="M117" s="2">
        <v>103.640625</v>
      </c>
    </row>
    <row r="118" spans="3:13" x14ac:dyDescent="0.3">
      <c r="C118" s="8">
        <v>43991</v>
      </c>
      <c r="D118" s="2">
        <v>62.292400000000001</v>
      </c>
      <c r="E118" s="2">
        <v>137.3355</v>
      </c>
      <c r="F118" s="2">
        <v>0.82530000000000003</v>
      </c>
      <c r="G118" s="2">
        <v>1.5758000000000001</v>
      </c>
      <c r="H118" s="2">
        <v>2548.58</v>
      </c>
      <c r="I118" s="2">
        <v>2317.59</v>
      </c>
      <c r="J118" s="2">
        <v>-2.8</v>
      </c>
      <c r="K118" s="2">
        <v>45.8</v>
      </c>
      <c r="L118" s="2">
        <v>104.671875</v>
      </c>
      <c r="M118" s="2">
        <v>103.765625</v>
      </c>
    </row>
    <row r="119" spans="3:13" x14ac:dyDescent="0.3">
      <c r="C119" s="8">
        <v>43992</v>
      </c>
      <c r="D119" s="2">
        <v>55.959499999999998</v>
      </c>
      <c r="E119" s="2">
        <v>133.9571</v>
      </c>
      <c r="F119" s="2">
        <v>0.72629999999999995</v>
      </c>
      <c r="G119" s="2">
        <v>1.5063</v>
      </c>
      <c r="H119" s="2">
        <v>2559.7800000000002</v>
      </c>
      <c r="I119" s="2">
        <v>2320.46</v>
      </c>
      <c r="J119" s="2">
        <v>-17.399999999999999</v>
      </c>
      <c r="K119" s="2">
        <v>41.6</v>
      </c>
      <c r="L119" s="2">
        <v>105.109375</v>
      </c>
      <c r="M119" s="2">
        <v>103.984375</v>
      </c>
    </row>
    <row r="120" spans="3:13" x14ac:dyDescent="0.3">
      <c r="C120" s="8">
        <v>43993</v>
      </c>
      <c r="D120" s="2">
        <v>47.234499999999997</v>
      </c>
      <c r="E120" s="2">
        <v>120.5277</v>
      </c>
      <c r="F120" s="2">
        <v>0.66900000000000004</v>
      </c>
      <c r="G120" s="2">
        <v>1.4018999999999999</v>
      </c>
      <c r="H120" s="2">
        <v>2574.83</v>
      </c>
      <c r="I120" s="2">
        <v>2321.25</v>
      </c>
      <c r="J120" s="2">
        <v>-25.6</v>
      </c>
      <c r="K120" s="2">
        <v>40.9</v>
      </c>
      <c r="L120" s="2">
        <v>104.984375</v>
      </c>
      <c r="M120" s="2">
        <v>103.953125</v>
      </c>
    </row>
    <row r="121" spans="3:13" x14ac:dyDescent="0.3">
      <c r="C121" s="8">
        <v>43994</v>
      </c>
      <c r="D121" s="2">
        <v>51.047499999999999</v>
      </c>
      <c r="E121" s="2">
        <v>126.3823</v>
      </c>
      <c r="F121" s="2">
        <v>0.70340000000000003</v>
      </c>
      <c r="G121" s="2">
        <v>1.4567999999999999</v>
      </c>
      <c r="H121" s="2">
        <v>2567.71</v>
      </c>
      <c r="I121" s="2">
        <v>2319.23</v>
      </c>
      <c r="J121" s="2">
        <v>-14</v>
      </c>
      <c r="K121" s="2">
        <v>45.9</v>
      </c>
      <c r="L121" s="2">
        <v>105.234375</v>
      </c>
      <c r="M121" s="2">
        <v>103.859375</v>
      </c>
    </row>
    <row r="122" spans="3:13" x14ac:dyDescent="0.3">
      <c r="C122" s="8">
        <v>43997</v>
      </c>
      <c r="D122" s="2">
        <v>53.247700000000002</v>
      </c>
      <c r="E122" s="2">
        <v>127.17440000000001</v>
      </c>
      <c r="F122" s="2">
        <v>0.72150000000000003</v>
      </c>
      <c r="G122" s="2">
        <v>1.4607999999999999</v>
      </c>
      <c r="H122" s="2">
        <v>2567.91</v>
      </c>
      <c r="I122" s="2">
        <v>2317.59</v>
      </c>
      <c r="J122" s="2">
        <v>-3.9</v>
      </c>
      <c r="K122" s="2">
        <v>49.6</v>
      </c>
      <c r="L122" s="2">
        <v>105.109375</v>
      </c>
      <c r="M122" s="2">
        <v>103.796875</v>
      </c>
    </row>
    <row r="123" spans="3:13" x14ac:dyDescent="0.3">
      <c r="C123" s="8">
        <v>43998</v>
      </c>
      <c r="D123" s="2">
        <v>55.368200000000002</v>
      </c>
      <c r="E123" s="2">
        <v>134.3887</v>
      </c>
      <c r="F123" s="2">
        <v>0.75280000000000002</v>
      </c>
      <c r="G123" s="2">
        <v>1.5430999999999999</v>
      </c>
      <c r="H123" s="2">
        <v>2557.7199999999998</v>
      </c>
      <c r="I123" s="2">
        <v>2316.36</v>
      </c>
      <c r="J123" s="2">
        <v>-1</v>
      </c>
      <c r="K123" s="2">
        <v>48.3</v>
      </c>
      <c r="L123" s="2">
        <v>105.046875</v>
      </c>
      <c r="M123" s="2">
        <v>103.734375</v>
      </c>
    </row>
    <row r="124" spans="3:13" x14ac:dyDescent="0.3">
      <c r="C124" s="8">
        <v>43999</v>
      </c>
      <c r="D124" s="2">
        <v>54.278700000000001</v>
      </c>
      <c r="E124" s="2">
        <v>133.42070000000001</v>
      </c>
      <c r="F124" s="2">
        <v>0.73799999999999999</v>
      </c>
      <c r="G124" s="2">
        <v>1.5295000000000001</v>
      </c>
      <c r="H124" s="2">
        <v>2560.35</v>
      </c>
      <c r="I124" s="2">
        <v>2314.64</v>
      </c>
      <c r="J124" s="2">
        <v>6.2</v>
      </c>
      <c r="K124" s="2">
        <v>51.3</v>
      </c>
      <c r="L124" s="2">
        <v>104.890625</v>
      </c>
      <c r="M124" s="2">
        <v>103.703125</v>
      </c>
    </row>
    <row r="125" spans="3:13" x14ac:dyDescent="0.3">
      <c r="C125" s="8">
        <v>44000</v>
      </c>
      <c r="D125" s="2">
        <v>51.510599999999997</v>
      </c>
      <c r="E125" s="2">
        <v>128.822</v>
      </c>
      <c r="F125" s="2">
        <v>0.70840000000000003</v>
      </c>
      <c r="G125" s="2">
        <v>1.4816</v>
      </c>
      <c r="H125" s="2">
        <v>2567.62</v>
      </c>
      <c r="I125" s="2">
        <v>2314.08</v>
      </c>
      <c r="J125" s="2">
        <v>2.5</v>
      </c>
      <c r="K125" s="2">
        <v>50.9</v>
      </c>
      <c r="L125" s="2">
        <v>105.046875</v>
      </c>
      <c r="M125" s="2">
        <v>103.765625</v>
      </c>
    </row>
    <row r="126" spans="3:13" x14ac:dyDescent="0.3">
      <c r="C126" s="8">
        <v>44001</v>
      </c>
      <c r="D126" s="2">
        <v>50.817300000000003</v>
      </c>
      <c r="E126" s="2">
        <v>127.2671</v>
      </c>
      <c r="F126" s="2">
        <v>0.69369999999999998</v>
      </c>
      <c r="G126" s="2">
        <v>1.4581999999999999</v>
      </c>
      <c r="H126" s="2">
        <v>2566.67</v>
      </c>
      <c r="I126" s="2">
        <v>2313.36</v>
      </c>
      <c r="J126" s="2">
        <v>3.5</v>
      </c>
      <c r="K126" s="2">
        <v>52.8</v>
      </c>
      <c r="L126" s="2">
        <v>104.765625</v>
      </c>
      <c r="M126" s="2">
        <v>103.765625</v>
      </c>
    </row>
    <row r="127" spans="3:13" x14ac:dyDescent="0.3">
      <c r="C127" s="8">
        <v>44004</v>
      </c>
      <c r="D127" s="2">
        <v>51.683199999999999</v>
      </c>
      <c r="E127" s="2">
        <v>127.2533</v>
      </c>
      <c r="F127" s="2">
        <v>0.70850000000000002</v>
      </c>
      <c r="G127" s="2">
        <v>1.4641999999999999</v>
      </c>
      <c r="H127" s="2">
        <v>2567.02</v>
      </c>
      <c r="I127" s="2">
        <v>2313.38</v>
      </c>
      <c r="J127" s="2">
        <v>1.8</v>
      </c>
      <c r="K127" s="2">
        <v>51.4</v>
      </c>
      <c r="L127" s="2">
        <v>104.765625</v>
      </c>
      <c r="M127" s="2">
        <v>103.796875</v>
      </c>
    </row>
    <row r="128" spans="3:13" x14ac:dyDescent="0.3">
      <c r="C128" s="8">
        <v>44005</v>
      </c>
      <c r="D128" s="2">
        <v>52.6128</v>
      </c>
      <c r="E128" s="2">
        <v>130.6</v>
      </c>
      <c r="F128" s="2">
        <v>0.71179999999999999</v>
      </c>
      <c r="G128" s="2">
        <v>1.4917</v>
      </c>
      <c r="H128" s="2">
        <v>2564.96</v>
      </c>
      <c r="I128" s="2">
        <v>2313.1799999999998</v>
      </c>
      <c r="J128" s="2">
        <v>-0.5</v>
      </c>
      <c r="K128" s="2">
        <v>49.6</v>
      </c>
      <c r="L128" s="2">
        <v>104.796875</v>
      </c>
      <c r="M128" s="2">
        <v>103.828125</v>
      </c>
    </row>
    <row r="129" spans="3:13" x14ac:dyDescent="0.3">
      <c r="C129" s="8">
        <v>44006</v>
      </c>
      <c r="D129" s="2">
        <v>49.134500000000003</v>
      </c>
      <c r="E129" s="2">
        <v>124.142</v>
      </c>
      <c r="F129" s="2">
        <v>0.67900000000000005</v>
      </c>
      <c r="G129" s="2">
        <v>1.4291</v>
      </c>
      <c r="H129" s="2">
        <v>2570.29</v>
      </c>
      <c r="I129" s="2">
        <v>2312.13</v>
      </c>
      <c r="J129" s="2">
        <v>1</v>
      </c>
      <c r="K129" s="2">
        <v>51.5</v>
      </c>
      <c r="L129" s="2">
        <v>104.828125</v>
      </c>
      <c r="M129" s="2">
        <v>103.890625</v>
      </c>
    </row>
    <row r="130" spans="3:13" x14ac:dyDescent="0.3">
      <c r="C130" s="8">
        <v>44007</v>
      </c>
      <c r="D130" s="2">
        <v>49.988700000000001</v>
      </c>
      <c r="E130" s="2">
        <v>124.8683</v>
      </c>
      <c r="F130" s="2">
        <v>0.68559999999999999</v>
      </c>
      <c r="G130" s="2">
        <v>1.4344000000000001</v>
      </c>
      <c r="H130" s="2">
        <v>2573.2399999999998</v>
      </c>
      <c r="I130" s="2">
        <v>2311.73</v>
      </c>
      <c r="J130" s="2">
        <v>-5.2</v>
      </c>
      <c r="K130" s="2">
        <v>47.8</v>
      </c>
      <c r="L130" s="2">
        <v>104.953125</v>
      </c>
      <c r="M130" s="2">
        <v>104.015625</v>
      </c>
    </row>
    <row r="131" spans="3:13" x14ac:dyDescent="0.3">
      <c r="C131" s="8">
        <v>44008</v>
      </c>
      <c r="D131" s="2">
        <v>47.523899999999998</v>
      </c>
      <c r="E131" s="2">
        <v>120.4025</v>
      </c>
      <c r="F131" s="2">
        <v>0.64129999999999998</v>
      </c>
      <c r="G131" s="2">
        <v>1.3700999999999999</v>
      </c>
      <c r="H131" s="2">
        <v>2579.69</v>
      </c>
      <c r="I131" s="2">
        <v>2314.06</v>
      </c>
      <c r="J131" s="2">
        <v>-9.5</v>
      </c>
      <c r="K131" s="2">
        <v>46.8</v>
      </c>
      <c r="L131" s="2">
        <v>105.109375</v>
      </c>
      <c r="M131" s="2">
        <v>104.140625</v>
      </c>
    </row>
    <row r="132" spans="3:13" x14ac:dyDescent="0.3">
      <c r="C132" s="8">
        <v>44011</v>
      </c>
      <c r="D132" s="2">
        <v>47.4876</v>
      </c>
      <c r="E132" s="2">
        <v>122.4906</v>
      </c>
      <c r="F132" s="2">
        <v>0.62339999999999995</v>
      </c>
      <c r="G132" s="2">
        <v>1.3734</v>
      </c>
      <c r="H132" s="2">
        <v>2579.1</v>
      </c>
      <c r="I132" s="2">
        <v>2314.46</v>
      </c>
      <c r="J132" s="2">
        <v>-9.3000000000000007</v>
      </c>
      <c r="K132" s="2">
        <v>45.9</v>
      </c>
      <c r="L132" s="2">
        <v>105.140625</v>
      </c>
      <c r="M132" s="2">
        <v>104.203125</v>
      </c>
    </row>
    <row r="133" spans="3:13" x14ac:dyDescent="0.3">
      <c r="C133" s="8">
        <v>44012</v>
      </c>
      <c r="D133" s="2">
        <v>50.758200000000002</v>
      </c>
      <c r="E133" s="2">
        <v>126.2171</v>
      </c>
      <c r="F133" s="2">
        <v>0.65610000000000002</v>
      </c>
      <c r="G133" s="2">
        <v>1.4107000000000001</v>
      </c>
      <c r="H133" s="2">
        <v>2576.3000000000002</v>
      </c>
      <c r="I133" s="2">
        <v>2315.19</v>
      </c>
      <c r="J133" s="2">
        <v>-13.5</v>
      </c>
      <c r="K133" s="2">
        <v>42.5</v>
      </c>
      <c r="L133" s="2">
        <v>105.109375</v>
      </c>
      <c r="M133" s="2">
        <v>104.234375</v>
      </c>
    </row>
    <row r="134" spans="3:13" x14ac:dyDescent="0.3">
      <c r="C134" s="8">
        <v>44013</v>
      </c>
      <c r="D134" s="2">
        <v>51.548299999999998</v>
      </c>
      <c r="E134" s="2">
        <v>126.2891</v>
      </c>
      <c r="F134" s="2">
        <v>0.67579999999999996</v>
      </c>
      <c r="G134" s="2">
        <v>1.4232</v>
      </c>
      <c r="H134" s="2">
        <v>2572.5100000000002</v>
      </c>
      <c r="I134" s="2">
        <v>2314.21</v>
      </c>
      <c r="J134" s="2">
        <v>-9.6999999999999993</v>
      </c>
      <c r="K134" s="2">
        <v>42.7</v>
      </c>
      <c r="L134" s="2">
        <v>104.921875</v>
      </c>
      <c r="M134" s="2">
        <v>104.140625</v>
      </c>
    </row>
    <row r="135" spans="3:13" x14ac:dyDescent="0.3">
      <c r="C135" s="8">
        <v>44014</v>
      </c>
      <c r="D135" s="2">
        <v>51.665999999999997</v>
      </c>
      <c r="E135" s="2">
        <v>127.46080000000001</v>
      </c>
      <c r="F135" s="2">
        <v>0.66930000000000001</v>
      </c>
      <c r="G135" s="2">
        <v>1.4272</v>
      </c>
      <c r="H135" s="2">
        <v>2573.5</v>
      </c>
      <c r="I135" s="2">
        <v>2315.0700000000002</v>
      </c>
      <c r="J135" s="2">
        <v>-8.6999999999999993</v>
      </c>
      <c r="K135" s="2">
        <v>43.1</v>
      </c>
      <c r="L135" s="2">
        <v>104.984375</v>
      </c>
      <c r="M135" s="2">
        <v>104.171875</v>
      </c>
    </row>
    <row r="136" spans="3:13" x14ac:dyDescent="0.3">
      <c r="C136" s="8">
        <v>44015</v>
      </c>
      <c r="D136" s="2">
        <v>51.665999999999997</v>
      </c>
      <c r="E136" s="2">
        <v>127.46080000000001</v>
      </c>
      <c r="F136" s="2">
        <v>0.66930000000000001</v>
      </c>
      <c r="G136" s="2">
        <v>1.4272</v>
      </c>
      <c r="H136" s="2">
        <v>2573.5</v>
      </c>
      <c r="I136" s="2">
        <v>2315.0700000000002</v>
      </c>
      <c r="J136" s="2">
        <v>-8.6999999999999993</v>
      </c>
      <c r="K136" s="2">
        <v>43.1</v>
      </c>
      <c r="L136" s="2">
        <v>104.984375</v>
      </c>
      <c r="M136" s="2">
        <v>104.171875</v>
      </c>
    </row>
    <row r="137" spans="3:13" x14ac:dyDescent="0.3">
      <c r="C137" s="8">
        <v>44018</v>
      </c>
      <c r="D137" s="2">
        <v>51.926099999999998</v>
      </c>
      <c r="E137" s="2">
        <v>128.25479999999999</v>
      </c>
      <c r="F137" s="2">
        <v>0.67589999999999995</v>
      </c>
      <c r="G137" s="2">
        <v>1.4392</v>
      </c>
      <c r="H137" s="2">
        <v>2572.13</v>
      </c>
      <c r="I137" s="2">
        <v>2314.83</v>
      </c>
      <c r="J137" s="2">
        <v>-12</v>
      </c>
      <c r="K137" s="2">
        <v>39.9</v>
      </c>
      <c r="L137" s="2">
        <v>105.328125</v>
      </c>
      <c r="M137" s="2">
        <v>104.296875</v>
      </c>
    </row>
    <row r="138" spans="3:13" x14ac:dyDescent="0.3">
      <c r="C138" s="8">
        <v>44019</v>
      </c>
      <c r="D138" s="2">
        <v>48.308399999999999</v>
      </c>
      <c r="E138" s="2">
        <v>121.8107</v>
      </c>
      <c r="F138" s="2">
        <v>0.63970000000000005</v>
      </c>
      <c r="G138" s="2">
        <v>1.3748</v>
      </c>
      <c r="H138" s="2">
        <v>2578.81</v>
      </c>
      <c r="I138" s="2">
        <v>2315.9</v>
      </c>
      <c r="J138" s="2">
        <v>-20.399999999999999</v>
      </c>
      <c r="K138" s="2">
        <v>39.6</v>
      </c>
      <c r="L138" s="2">
        <v>105.328125</v>
      </c>
      <c r="M138" s="2">
        <v>104.484375</v>
      </c>
    </row>
    <row r="139" spans="3:13" x14ac:dyDescent="0.3">
      <c r="C139" s="8">
        <v>44020</v>
      </c>
      <c r="D139" s="2">
        <v>50.57</v>
      </c>
      <c r="E139" s="2">
        <v>124.0929</v>
      </c>
      <c r="F139" s="2">
        <v>0.66439999999999999</v>
      </c>
      <c r="G139" s="2">
        <v>1.3996</v>
      </c>
      <c r="H139" s="2">
        <v>2578.88</v>
      </c>
      <c r="I139" s="2">
        <v>2317.29</v>
      </c>
      <c r="J139" s="2">
        <v>-25.6</v>
      </c>
      <c r="K139" s="2">
        <v>36.9</v>
      </c>
      <c r="L139" s="2">
        <v>105.484375</v>
      </c>
      <c r="M139" s="2">
        <v>104.546875</v>
      </c>
    </row>
    <row r="140" spans="3:13" x14ac:dyDescent="0.3">
      <c r="C140" s="8">
        <v>44021</v>
      </c>
      <c r="D140" s="2">
        <v>46.273899999999998</v>
      </c>
      <c r="E140" s="2">
        <v>116.26430000000001</v>
      </c>
      <c r="F140" s="2">
        <v>0.61350000000000005</v>
      </c>
      <c r="G140" s="2">
        <v>1.3134000000000001</v>
      </c>
      <c r="H140" s="2">
        <v>2588.8000000000002</v>
      </c>
      <c r="I140" s="2">
        <v>2318.4</v>
      </c>
      <c r="J140" s="2">
        <v>-38.700000000000003</v>
      </c>
      <c r="K140" s="2">
        <v>33.5</v>
      </c>
      <c r="L140" s="2">
        <v>105.578125</v>
      </c>
      <c r="M140" s="2">
        <v>104.671875</v>
      </c>
    </row>
    <row r="141" spans="3:13" x14ac:dyDescent="0.3">
      <c r="C141" s="8">
        <v>44022</v>
      </c>
      <c r="D141" s="2">
        <v>49.179900000000004</v>
      </c>
      <c r="E141" s="2">
        <v>118.30410000000001</v>
      </c>
      <c r="F141" s="2">
        <v>0.64470000000000005</v>
      </c>
      <c r="G141" s="2">
        <v>1.3359000000000001</v>
      </c>
      <c r="H141" s="2">
        <v>2584.9</v>
      </c>
      <c r="I141" s="2">
        <v>2317.17</v>
      </c>
      <c r="J141" s="2">
        <v>-33.799999999999997</v>
      </c>
      <c r="K141" s="2">
        <v>35.299999999999997</v>
      </c>
      <c r="L141" s="2">
        <v>105.359375</v>
      </c>
      <c r="M141" s="2">
        <v>104.515625</v>
      </c>
    </row>
    <row r="142" spans="3:13" x14ac:dyDescent="0.3">
      <c r="C142" s="8">
        <v>44025</v>
      </c>
      <c r="D142" s="2">
        <v>46.75</v>
      </c>
      <c r="E142" s="2">
        <v>115.676</v>
      </c>
      <c r="F142" s="2">
        <v>0.61839999999999995</v>
      </c>
      <c r="G142" s="2">
        <v>1.3077000000000001</v>
      </c>
      <c r="H142" s="2">
        <v>2584.21</v>
      </c>
      <c r="I142" s="2">
        <v>2316.11</v>
      </c>
      <c r="J142" s="2">
        <v>-30.2</v>
      </c>
      <c r="K142" s="2">
        <v>39</v>
      </c>
      <c r="L142" s="2">
        <v>105.515625</v>
      </c>
      <c r="M142" s="2">
        <v>104.421875</v>
      </c>
    </row>
    <row r="143" spans="3:13" x14ac:dyDescent="0.3">
      <c r="C143" s="8">
        <v>44026</v>
      </c>
      <c r="D143" s="2">
        <v>46.6387</v>
      </c>
      <c r="E143" s="2">
        <v>115.39319999999999</v>
      </c>
      <c r="F143" s="2">
        <v>0.62329999999999997</v>
      </c>
      <c r="G143" s="2">
        <v>1.3109</v>
      </c>
      <c r="H143" s="2">
        <v>2589.15</v>
      </c>
      <c r="I143" s="2">
        <v>2316.66</v>
      </c>
      <c r="J143" s="2">
        <v>-35</v>
      </c>
      <c r="K143" s="2">
        <v>36.1</v>
      </c>
      <c r="L143" s="2">
        <v>105.578125</v>
      </c>
      <c r="M143" s="2">
        <v>104.484375</v>
      </c>
    </row>
    <row r="144" spans="3:13" x14ac:dyDescent="0.3">
      <c r="C144" s="8">
        <v>44027</v>
      </c>
      <c r="D144" s="2">
        <v>47.490900000000003</v>
      </c>
      <c r="E144" s="2">
        <v>117.70780000000001</v>
      </c>
      <c r="F144" s="2">
        <v>0.62990000000000002</v>
      </c>
      <c r="G144" s="2">
        <v>1.3321000000000001</v>
      </c>
      <c r="H144" s="2">
        <v>2585.6799999999998</v>
      </c>
      <c r="I144" s="2">
        <v>2316.44</v>
      </c>
      <c r="J144" s="2">
        <v>-34.9</v>
      </c>
      <c r="K144" s="2">
        <v>34.5</v>
      </c>
      <c r="L144" s="2">
        <v>105.546875</v>
      </c>
      <c r="M144" s="2">
        <v>104.578125</v>
      </c>
    </row>
    <row r="145" spans="3:13" x14ac:dyDescent="0.3">
      <c r="C145" s="8">
        <v>44028</v>
      </c>
      <c r="D145" s="2">
        <v>47.175600000000003</v>
      </c>
      <c r="E145" s="2">
        <v>116.3314</v>
      </c>
      <c r="F145" s="2">
        <v>0.61680000000000001</v>
      </c>
      <c r="G145" s="2">
        <v>1.3083</v>
      </c>
      <c r="H145" s="2">
        <v>2589.6799999999998</v>
      </c>
      <c r="I145" s="2">
        <v>2316.9299999999998</v>
      </c>
      <c r="J145" s="2">
        <v>-35.1</v>
      </c>
      <c r="K145" s="2">
        <v>34.5</v>
      </c>
      <c r="L145" s="2">
        <v>105.453125</v>
      </c>
      <c r="M145" s="2">
        <v>104.515625</v>
      </c>
    </row>
    <row r="146" spans="3:13" x14ac:dyDescent="0.3">
      <c r="C146" s="8">
        <v>44029</v>
      </c>
      <c r="D146" s="2">
        <v>48.152000000000001</v>
      </c>
      <c r="E146" s="2">
        <v>118.3776</v>
      </c>
      <c r="F146" s="2">
        <v>0.62660000000000005</v>
      </c>
      <c r="G146" s="2">
        <v>1.3289</v>
      </c>
      <c r="H146" s="2">
        <v>2586.1799999999998</v>
      </c>
      <c r="I146" s="2">
        <v>2316.5300000000002</v>
      </c>
      <c r="J146" s="2">
        <v>-25.2</v>
      </c>
      <c r="K146" s="2">
        <v>38.799999999999997</v>
      </c>
      <c r="L146" s="2">
        <v>105.328125</v>
      </c>
      <c r="M146" s="2">
        <v>104.421875</v>
      </c>
    </row>
    <row r="147" spans="3:13" x14ac:dyDescent="0.3">
      <c r="C147" s="8">
        <v>44032</v>
      </c>
      <c r="D147" s="2">
        <v>46.305599999999998</v>
      </c>
      <c r="E147" s="2">
        <v>116.4406</v>
      </c>
      <c r="F147" s="2">
        <v>0.61019999999999996</v>
      </c>
      <c r="G147" s="2">
        <v>1.3115999999999999</v>
      </c>
      <c r="H147" s="2">
        <v>2587.71</v>
      </c>
      <c r="I147" s="2">
        <v>2316.19</v>
      </c>
      <c r="J147" s="2">
        <v>-23.2</v>
      </c>
      <c r="K147" s="2">
        <v>40.200000000000003</v>
      </c>
      <c r="L147" s="2">
        <v>105.140625</v>
      </c>
      <c r="M147" s="2">
        <v>104.453125</v>
      </c>
    </row>
    <row r="148" spans="3:13" x14ac:dyDescent="0.3">
      <c r="C148" s="8">
        <v>44033</v>
      </c>
      <c r="D148" s="2">
        <v>45.923000000000002</v>
      </c>
      <c r="E148" s="2">
        <v>116.78700000000001</v>
      </c>
      <c r="F148" s="2">
        <v>0.60040000000000004</v>
      </c>
      <c r="G148" s="2">
        <v>1.3089999999999999</v>
      </c>
      <c r="H148" s="2">
        <v>2589.2600000000002</v>
      </c>
      <c r="I148" s="2">
        <v>2317.6999999999998</v>
      </c>
      <c r="J148" s="2">
        <v>-30.3</v>
      </c>
      <c r="K148" s="2">
        <v>37</v>
      </c>
      <c r="L148" s="2">
        <v>105.234375</v>
      </c>
      <c r="M148" s="2">
        <v>104.578125</v>
      </c>
    </row>
    <row r="149" spans="3:13" x14ac:dyDescent="0.3">
      <c r="C149" s="8">
        <v>44034</v>
      </c>
      <c r="D149" s="2">
        <v>44.784100000000002</v>
      </c>
      <c r="E149" s="2">
        <v>114.3807</v>
      </c>
      <c r="F149" s="2">
        <v>0.59709999999999996</v>
      </c>
      <c r="G149" s="2">
        <v>1.2929999999999999</v>
      </c>
      <c r="H149" s="2">
        <v>2591.7800000000002</v>
      </c>
      <c r="I149" s="2">
        <v>2318.35</v>
      </c>
      <c r="J149" s="2">
        <v>-34.299999999999997</v>
      </c>
      <c r="K149" s="2">
        <v>34.299999999999997</v>
      </c>
      <c r="L149" s="2">
        <v>105.140625</v>
      </c>
      <c r="M149" s="2">
        <v>104.609375</v>
      </c>
    </row>
    <row r="150" spans="3:13" x14ac:dyDescent="0.3">
      <c r="C150" s="8">
        <v>44035</v>
      </c>
      <c r="D150" s="2">
        <v>42.611699999999999</v>
      </c>
      <c r="E150" s="2">
        <v>107.9854</v>
      </c>
      <c r="F150" s="2">
        <v>0.57740000000000002</v>
      </c>
      <c r="G150" s="2">
        <v>1.2311000000000001</v>
      </c>
      <c r="H150" s="2">
        <v>2596.1999999999998</v>
      </c>
      <c r="I150" s="2">
        <v>2315.6799999999998</v>
      </c>
      <c r="J150" s="2">
        <v>-32.4</v>
      </c>
      <c r="K150" s="2">
        <v>36.5</v>
      </c>
      <c r="L150" s="2">
        <v>105.171875</v>
      </c>
      <c r="M150" s="2">
        <v>104.578125</v>
      </c>
    </row>
    <row r="151" spans="3:13" x14ac:dyDescent="0.3">
      <c r="C151" s="8">
        <v>44036</v>
      </c>
      <c r="D151" s="2">
        <v>44.150300000000001</v>
      </c>
      <c r="E151" s="2">
        <v>108.19240000000001</v>
      </c>
      <c r="F151" s="2">
        <v>0.58879999999999999</v>
      </c>
      <c r="G151" s="2">
        <v>1.2293000000000001</v>
      </c>
      <c r="H151" s="2">
        <v>2596.69</v>
      </c>
      <c r="I151" s="2">
        <v>2313.29</v>
      </c>
      <c r="J151" s="2">
        <v>-24.1</v>
      </c>
      <c r="K151" s="2">
        <v>40.299999999999997</v>
      </c>
      <c r="L151" s="2">
        <v>105.078125</v>
      </c>
      <c r="M151" s="2">
        <v>104.546875</v>
      </c>
    </row>
    <row r="152" spans="3:13" x14ac:dyDescent="0.3">
      <c r="C152" s="8">
        <v>44039</v>
      </c>
      <c r="D152" s="2">
        <v>46.3673</v>
      </c>
      <c r="E152" s="2">
        <v>110.86279999999999</v>
      </c>
      <c r="F152" s="2">
        <v>0.61509999999999998</v>
      </c>
      <c r="G152" s="2">
        <v>1.2601</v>
      </c>
      <c r="H152" s="2">
        <v>2594.4899999999998</v>
      </c>
      <c r="I152" s="2">
        <v>2313.8000000000002</v>
      </c>
      <c r="J152" s="2">
        <v>-29.3</v>
      </c>
      <c r="K152" s="2">
        <v>36.9</v>
      </c>
      <c r="L152" s="2">
        <v>105.140625</v>
      </c>
      <c r="M152" s="2">
        <v>104.578125</v>
      </c>
    </row>
    <row r="153" spans="3:13" x14ac:dyDescent="0.3">
      <c r="C153" s="8">
        <v>44040</v>
      </c>
      <c r="D153" s="2">
        <v>44.0289</v>
      </c>
      <c r="E153" s="2">
        <v>107.80670000000001</v>
      </c>
      <c r="F153" s="2">
        <v>0.57899999999999996</v>
      </c>
      <c r="G153" s="2">
        <v>1.2168000000000001</v>
      </c>
      <c r="H153" s="2">
        <v>2599.4899999999998</v>
      </c>
      <c r="I153" s="2">
        <v>2315.56</v>
      </c>
      <c r="J153" s="2">
        <v>-37.299999999999997</v>
      </c>
      <c r="K153" s="2">
        <v>33.1</v>
      </c>
      <c r="L153" s="2">
        <v>105.328125</v>
      </c>
      <c r="M153" s="2">
        <v>104.796875</v>
      </c>
    </row>
    <row r="154" spans="3:13" x14ac:dyDescent="0.3">
      <c r="C154" s="8">
        <v>44041</v>
      </c>
      <c r="D154" s="2">
        <v>44.318600000000004</v>
      </c>
      <c r="E154" s="2">
        <v>110.5284</v>
      </c>
      <c r="F154" s="2">
        <v>0.57410000000000005</v>
      </c>
      <c r="G154" s="2">
        <v>1.2362</v>
      </c>
      <c r="H154" s="2">
        <v>2598.21</v>
      </c>
      <c r="I154" s="2">
        <v>2317.7199999999998</v>
      </c>
      <c r="J154" s="2">
        <v>-46.5</v>
      </c>
      <c r="K154" s="2">
        <v>26.8</v>
      </c>
      <c r="L154" s="2">
        <v>105.359375</v>
      </c>
      <c r="M154" s="2">
        <v>104.921875</v>
      </c>
    </row>
    <row r="155" spans="3:13" x14ac:dyDescent="0.3">
      <c r="C155" s="8">
        <v>44042</v>
      </c>
      <c r="D155" s="2">
        <v>42.9039</v>
      </c>
      <c r="E155" s="2">
        <v>108.96129999999999</v>
      </c>
      <c r="F155" s="2">
        <v>0.54620000000000002</v>
      </c>
      <c r="G155" s="2">
        <v>1.2068000000000001</v>
      </c>
      <c r="H155" s="2">
        <v>2605.11</v>
      </c>
      <c r="I155" s="2">
        <v>2318.4899999999998</v>
      </c>
      <c r="J155" s="2">
        <v>-49.4</v>
      </c>
      <c r="K155" s="2">
        <v>26.3</v>
      </c>
      <c r="L155" s="2">
        <v>105.390625</v>
      </c>
      <c r="M155" s="2">
        <v>104.984375</v>
      </c>
    </row>
    <row r="156" spans="3:13" x14ac:dyDescent="0.3">
      <c r="C156" s="8">
        <v>44043</v>
      </c>
      <c r="D156" s="2">
        <v>42.280999999999999</v>
      </c>
      <c r="E156" s="2">
        <v>108.7133</v>
      </c>
      <c r="F156" s="2">
        <v>0.5282</v>
      </c>
      <c r="G156" s="2">
        <v>1.1924999999999999</v>
      </c>
      <c r="H156" s="2">
        <v>2605.7399999999998</v>
      </c>
      <c r="I156" s="2">
        <v>2319.3200000000002</v>
      </c>
      <c r="J156" s="2">
        <v>-60.1</v>
      </c>
      <c r="K156" s="2">
        <v>20.6</v>
      </c>
      <c r="L156" s="2">
        <v>105.578125</v>
      </c>
      <c r="M156" s="2">
        <v>105.140625</v>
      </c>
    </row>
    <row r="157" spans="3:13" x14ac:dyDescent="0.3">
      <c r="C157" s="8">
        <v>44046</v>
      </c>
      <c r="D157" s="2">
        <v>44.5047</v>
      </c>
      <c r="E157" s="2">
        <v>112.249</v>
      </c>
      <c r="F157" s="2">
        <v>0.55430000000000001</v>
      </c>
      <c r="G157" s="2">
        <v>1.2318</v>
      </c>
      <c r="H157" s="2">
        <v>2600.39</v>
      </c>
      <c r="I157" s="2">
        <v>2320.56</v>
      </c>
      <c r="J157" s="2">
        <v>-60.1</v>
      </c>
      <c r="K157" s="2">
        <v>15.9</v>
      </c>
      <c r="L157" s="2">
        <v>105.515625</v>
      </c>
      <c r="M157" s="2">
        <v>105.171875</v>
      </c>
    </row>
    <row r="158" spans="3:13" x14ac:dyDescent="0.3">
      <c r="C158" s="8">
        <v>44047</v>
      </c>
      <c r="D158" s="2">
        <v>39.962699999999998</v>
      </c>
      <c r="E158" s="2">
        <v>107.83969999999999</v>
      </c>
      <c r="F158" s="2">
        <v>0.50690000000000002</v>
      </c>
      <c r="G158" s="2">
        <v>1.1857</v>
      </c>
      <c r="H158" s="2">
        <v>2608.62</v>
      </c>
      <c r="I158" s="2">
        <v>2320.86</v>
      </c>
      <c r="J158" s="2">
        <v>-65.7</v>
      </c>
      <c r="K158" s="2">
        <v>14.1</v>
      </c>
      <c r="L158" s="2">
        <v>105.609375</v>
      </c>
      <c r="M158" s="2">
        <v>105.265625</v>
      </c>
    </row>
    <row r="159" spans="3:13" x14ac:dyDescent="0.3">
      <c r="C159" s="8">
        <v>44048</v>
      </c>
      <c r="D159" s="2">
        <v>43.061399999999999</v>
      </c>
      <c r="E159" s="2">
        <v>110.4629</v>
      </c>
      <c r="F159" s="2">
        <v>0.54769999999999996</v>
      </c>
      <c r="G159" s="2">
        <v>1.2217</v>
      </c>
      <c r="H159" s="2">
        <v>2604.23</v>
      </c>
      <c r="I159" s="2">
        <v>2318.65</v>
      </c>
      <c r="J159" s="2">
        <v>-58.9</v>
      </c>
      <c r="K159" s="2">
        <v>16.7</v>
      </c>
      <c r="L159" s="2">
        <v>105.453125</v>
      </c>
      <c r="M159" s="2">
        <v>105.078125</v>
      </c>
    </row>
    <row r="160" spans="3:13" x14ac:dyDescent="0.3">
      <c r="C160" s="8">
        <v>44049</v>
      </c>
      <c r="D160" s="2">
        <v>42.111899999999999</v>
      </c>
      <c r="E160" s="2">
        <v>108.2936</v>
      </c>
      <c r="F160" s="2">
        <v>0.53620000000000001</v>
      </c>
      <c r="G160" s="2">
        <v>1.1980999999999999</v>
      </c>
      <c r="H160" s="2">
        <v>2606.4</v>
      </c>
      <c r="I160" s="2">
        <v>2319.2600000000002</v>
      </c>
      <c r="J160" s="2">
        <v>-58.8</v>
      </c>
      <c r="K160" s="2">
        <v>15.6</v>
      </c>
      <c r="L160" s="2">
        <v>105.640625</v>
      </c>
      <c r="M160" s="2">
        <v>105.265625</v>
      </c>
    </row>
    <row r="161" spans="3:13" x14ac:dyDescent="0.3">
      <c r="C161" s="8">
        <v>44050</v>
      </c>
      <c r="D161" s="2">
        <v>43.508099999999999</v>
      </c>
      <c r="E161" s="2">
        <v>110.4665</v>
      </c>
      <c r="F161" s="2">
        <v>0.56399999999999995</v>
      </c>
      <c r="G161" s="2">
        <v>1.2336</v>
      </c>
      <c r="H161" s="2">
        <v>2601.81</v>
      </c>
      <c r="I161" s="2">
        <v>2322.5100000000002</v>
      </c>
      <c r="J161" s="2">
        <v>-48.2</v>
      </c>
      <c r="K161" s="2">
        <v>11.1</v>
      </c>
      <c r="L161" s="2">
        <v>105.640625</v>
      </c>
      <c r="M161" s="2">
        <v>105.265625</v>
      </c>
    </row>
    <row r="162" spans="3:13" x14ac:dyDescent="0.3">
      <c r="C162" s="8">
        <v>44053</v>
      </c>
      <c r="D162" s="2">
        <v>44.457700000000003</v>
      </c>
      <c r="E162" s="2">
        <v>112.2807</v>
      </c>
      <c r="F162" s="2">
        <v>0.57550000000000001</v>
      </c>
      <c r="G162" s="2">
        <v>1.2538</v>
      </c>
      <c r="H162" s="2">
        <v>2599.5700000000002</v>
      </c>
      <c r="I162" s="2">
        <v>2322.84</v>
      </c>
      <c r="J162" s="2">
        <v>-48.1</v>
      </c>
      <c r="K162" s="2">
        <v>9.4</v>
      </c>
      <c r="L162" s="2">
        <v>105.671875</v>
      </c>
      <c r="M162" s="2">
        <v>105.328125</v>
      </c>
    </row>
    <row r="163" spans="3:13" x14ac:dyDescent="0.3">
      <c r="C163" s="8">
        <v>44054</v>
      </c>
      <c r="D163" s="2">
        <v>49.266199999999998</v>
      </c>
      <c r="E163" s="2">
        <v>118.0153</v>
      </c>
      <c r="F163" s="2">
        <v>0.64149999999999996</v>
      </c>
      <c r="G163" s="2">
        <v>1.329</v>
      </c>
      <c r="H163" s="2">
        <v>2584.64</v>
      </c>
      <c r="I163" s="2">
        <v>2319.3200000000002</v>
      </c>
      <c r="J163" s="2">
        <v>-29.8</v>
      </c>
      <c r="K163" s="2">
        <v>19.7</v>
      </c>
      <c r="L163" s="2">
        <v>105.359375</v>
      </c>
      <c r="M163" s="2">
        <v>105.109375</v>
      </c>
    </row>
    <row r="164" spans="3:13" x14ac:dyDescent="0.3">
      <c r="C164" s="8">
        <v>44055</v>
      </c>
      <c r="D164" s="2">
        <v>51.385800000000003</v>
      </c>
      <c r="E164" s="2">
        <v>121.2932</v>
      </c>
      <c r="F164" s="2">
        <v>0.67469999999999997</v>
      </c>
      <c r="G164" s="2">
        <v>1.3738000000000001</v>
      </c>
      <c r="H164" s="2">
        <v>2582.4299999999998</v>
      </c>
      <c r="I164" s="2">
        <v>2318.75</v>
      </c>
      <c r="J164" s="2">
        <v>-29.2</v>
      </c>
      <c r="K164" s="2">
        <v>20.6</v>
      </c>
      <c r="L164" s="2">
        <v>105.359375</v>
      </c>
      <c r="M164" s="2">
        <v>104.859375</v>
      </c>
    </row>
    <row r="165" spans="3:13" x14ac:dyDescent="0.3">
      <c r="C165" s="8">
        <v>44056</v>
      </c>
      <c r="D165" s="2">
        <v>55.786099999999998</v>
      </c>
      <c r="E165" s="2">
        <v>126.48390000000001</v>
      </c>
      <c r="F165" s="2">
        <v>0.7208</v>
      </c>
      <c r="G165" s="2">
        <v>1.4277</v>
      </c>
      <c r="H165" s="2">
        <v>2574.91</v>
      </c>
      <c r="I165" s="2">
        <v>2318.1</v>
      </c>
      <c r="J165" s="2">
        <v>-29.1</v>
      </c>
      <c r="K165" s="2">
        <v>19.600000000000001</v>
      </c>
      <c r="L165" s="2">
        <v>105.421875</v>
      </c>
      <c r="M165" s="2">
        <v>104.828125</v>
      </c>
    </row>
    <row r="166" spans="3:13" x14ac:dyDescent="0.3">
      <c r="C166" s="8">
        <v>44057</v>
      </c>
      <c r="D166" s="2">
        <v>56.432499999999997</v>
      </c>
      <c r="E166" s="2">
        <v>130.2098</v>
      </c>
      <c r="F166" s="2">
        <v>0.70940000000000003</v>
      </c>
      <c r="G166" s="2">
        <v>1.4471000000000001</v>
      </c>
      <c r="H166" s="2">
        <v>2575.13</v>
      </c>
      <c r="I166" s="2">
        <v>2319.2199999999998</v>
      </c>
      <c r="J166" s="2">
        <v>-25.3</v>
      </c>
      <c r="K166" s="2">
        <v>22.6</v>
      </c>
      <c r="L166" s="2">
        <v>105.453125</v>
      </c>
      <c r="M166" s="2">
        <v>104.828125</v>
      </c>
    </row>
    <row r="167" spans="3:13" x14ac:dyDescent="0.3">
      <c r="C167" s="8">
        <v>44060</v>
      </c>
      <c r="D167" s="2">
        <v>53.713799999999999</v>
      </c>
      <c r="E167" s="2">
        <v>128.30680000000001</v>
      </c>
      <c r="F167" s="2">
        <v>0.68820000000000003</v>
      </c>
      <c r="G167" s="2">
        <v>1.4340999999999999</v>
      </c>
      <c r="H167" s="2">
        <v>2578.15</v>
      </c>
      <c r="I167" s="2">
        <v>2320.88</v>
      </c>
      <c r="J167" s="2">
        <v>-27.1</v>
      </c>
      <c r="K167" s="2">
        <v>22.1</v>
      </c>
      <c r="L167" s="2">
        <v>105.640625</v>
      </c>
      <c r="M167" s="2">
        <v>104.953125</v>
      </c>
    </row>
    <row r="168" spans="3:13" x14ac:dyDescent="0.3">
      <c r="C168" s="8">
        <v>44061</v>
      </c>
      <c r="D168" s="2">
        <v>52.5655</v>
      </c>
      <c r="E168" s="2">
        <v>125.2385</v>
      </c>
      <c r="F168" s="2">
        <v>0.66869999999999996</v>
      </c>
      <c r="G168" s="2">
        <v>1.3955</v>
      </c>
      <c r="H168" s="2">
        <v>2581.3000000000002</v>
      </c>
      <c r="I168" s="2">
        <v>2320.48</v>
      </c>
      <c r="J168" s="2">
        <v>-28</v>
      </c>
      <c r="K168" s="2">
        <v>21.1</v>
      </c>
      <c r="L168" s="2">
        <v>105.578125</v>
      </c>
      <c r="M168" s="2">
        <v>105.046875</v>
      </c>
    </row>
    <row r="169" spans="3:13" x14ac:dyDescent="0.3">
      <c r="C169" s="8">
        <v>44062</v>
      </c>
      <c r="D169" s="2">
        <v>54.1036</v>
      </c>
      <c r="E169" s="2">
        <v>128.47139999999999</v>
      </c>
      <c r="F169" s="2">
        <v>0.68010000000000004</v>
      </c>
      <c r="G169" s="2">
        <v>1.4238</v>
      </c>
      <c r="H169" s="2">
        <v>2579.5500000000002</v>
      </c>
      <c r="I169" s="2">
        <v>2321.9</v>
      </c>
      <c r="J169" s="2">
        <v>-34.1</v>
      </c>
      <c r="K169" s="2">
        <v>16.100000000000001</v>
      </c>
      <c r="L169" s="2">
        <v>105.390625</v>
      </c>
      <c r="M169" s="2">
        <v>105.140625</v>
      </c>
    </row>
    <row r="170" spans="3:13" x14ac:dyDescent="0.3">
      <c r="C170" s="8">
        <v>44063</v>
      </c>
      <c r="D170" s="2">
        <v>50.979199999999999</v>
      </c>
      <c r="E170" s="2">
        <v>124.2186</v>
      </c>
      <c r="F170" s="2">
        <v>0.65090000000000003</v>
      </c>
      <c r="G170" s="2">
        <v>1.3833</v>
      </c>
      <c r="H170" s="2">
        <v>2584.7800000000002</v>
      </c>
      <c r="I170" s="2">
        <v>2320.86</v>
      </c>
      <c r="J170" s="2">
        <v>-31</v>
      </c>
      <c r="K170" s="2">
        <v>18.100000000000001</v>
      </c>
      <c r="L170" s="2">
        <v>105.296875</v>
      </c>
      <c r="M170" s="2">
        <v>105.109375</v>
      </c>
    </row>
    <row r="171" spans="3:13" x14ac:dyDescent="0.3">
      <c r="C171" s="8">
        <v>44064</v>
      </c>
      <c r="D171" s="2">
        <v>48.503300000000003</v>
      </c>
      <c r="E171" s="2">
        <v>119.752</v>
      </c>
      <c r="F171" s="2">
        <v>0.62819999999999998</v>
      </c>
      <c r="G171" s="2">
        <v>1.3407</v>
      </c>
      <c r="H171" s="2">
        <v>2586.61</v>
      </c>
      <c r="I171" s="2">
        <v>2319.09</v>
      </c>
      <c r="J171" s="2">
        <v>-24.9</v>
      </c>
      <c r="K171" s="2">
        <v>20.8</v>
      </c>
      <c r="L171" s="2">
        <v>105.171875</v>
      </c>
      <c r="M171" s="2">
        <v>105.109375</v>
      </c>
    </row>
    <row r="172" spans="3:13" x14ac:dyDescent="0.3">
      <c r="C172" s="8">
        <v>44067</v>
      </c>
      <c r="D172" s="2">
        <v>50.284500000000001</v>
      </c>
      <c r="E172" s="2">
        <v>120.4581</v>
      </c>
      <c r="F172" s="2">
        <v>0.6542</v>
      </c>
      <c r="G172" s="2">
        <v>1.3559000000000001</v>
      </c>
      <c r="H172" s="2">
        <v>2586.67</v>
      </c>
      <c r="I172" s="2">
        <v>2317.79</v>
      </c>
      <c r="J172" s="2">
        <v>-24</v>
      </c>
      <c r="K172" s="2">
        <v>19.7</v>
      </c>
      <c r="L172" s="2">
        <v>105.078125</v>
      </c>
      <c r="M172" s="2">
        <v>105.015625</v>
      </c>
    </row>
    <row r="173" spans="3:13" x14ac:dyDescent="0.3">
      <c r="C173" s="8">
        <v>44068</v>
      </c>
      <c r="D173" s="2">
        <v>53.411799999999999</v>
      </c>
      <c r="E173" s="2">
        <v>124.4204</v>
      </c>
      <c r="F173" s="2">
        <v>0.6835</v>
      </c>
      <c r="G173" s="2">
        <v>1.3935</v>
      </c>
      <c r="H173" s="2">
        <v>2581.33</v>
      </c>
      <c r="I173" s="2">
        <v>2317.25</v>
      </c>
      <c r="J173" s="2">
        <v>-16.100000000000001</v>
      </c>
      <c r="K173" s="2">
        <v>22.1</v>
      </c>
      <c r="L173" s="2">
        <v>104.984375</v>
      </c>
      <c r="M173" s="2">
        <v>104.984375</v>
      </c>
    </row>
    <row r="174" spans="3:13" x14ac:dyDescent="0.3">
      <c r="C174" s="8">
        <v>44069</v>
      </c>
      <c r="D174" s="2">
        <v>53.792200000000001</v>
      </c>
      <c r="E174" s="2">
        <v>126.30410000000001</v>
      </c>
      <c r="F174" s="2">
        <v>0.68840000000000001</v>
      </c>
      <c r="G174" s="2">
        <v>1.4135</v>
      </c>
      <c r="H174" s="2">
        <v>2579.1799999999998</v>
      </c>
      <c r="I174" s="2">
        <v>2317.9899999999998</v>
      </c>
      <c r="J174" s="2">
        <v>-14.5</v>
      </c>
      <c r="K174" s="2">
        <v>21.3</v>
      </c>
      <c r="L174" s="2">
        <v>105.015625</v>
      </c>
      <c r="M174" s="2">
        <v>105.015625</v>
      </c>
    </row>
    <row r="175" spans="3:13" x14ac:dyDescent="0.3">
      <c r="C175" s="8">
        <v>44070</v>
      </c>
      <c r="D175" s="2">
        <v>59.390500000000003</v>
      </c>
      <c r="E175" s="2">
        <v>135.1311</v>
      </c>
      <c r="F175" s="2">
        <v>0.75219999999999998</v>
      </c>
      <c r="G175" s="2">
        <v>1.5096000000000001</v>
      </c>
      <c r="H175" s="2">
        <v>2568.06</v>
      </c>
      <c r="I175" s="2">
        <v>2318.58</v>
      </c>
      <c r="J175" s="2">
        <v>-10.7</v>
      </c>
      <c r="K175" s="2">
        <v>20.3</v>
      </c>
      <c r="L175" s="2">
        <v>104.859375</v>
      </c>
      <c r="M175" s="2">
        <v>104.921875</v>
      </c>
    </row>
    <row r="176" spans="3:13" x14ac:dyDescent="0.3">
      <c r="C176" s="8">
        <v>44071</v>
      </c>
      <c r="D176" s="2">
        <v>59.415999999999997</v>
      </c>
      <c r="E176" s="2">
        <v>137.40450000000001</v>
      </c>
      <c r="F176" s="2">
        <v>0.72109999999999996</v>
      </c>
      <c r="G176" s="2">
        <v>1.5009999999999999</v>
      </c>
      <c r="H176" s="2">
        <v>2569.83</v>
      </c>
      <c r="I176" s="2">
        <v>2320.38</v>
      </c>
      <c r="J176" s="2">
        <v>-10.8</v>
      </c>
      <c r="K176" s="2">
        <v>19.3</v>
      </c>
      <c r="L176" s="2">
        <v>105.046875</v>
      </c>
      <c r="M176" s="2">
        <v>105.109375</v>
      </c>
    </row>
    <row r="177" spans="3:13" x14ac:dyDescent="0.3">
      <c r="C177" s="8">
        <v>44074</v>
      </c>
      <c r="D177" s="2">
        <v>57.390099999999997</v>
      </c>
      <c r="E177" s="2">
        <v>134.37809999999999</v>
      </c>
      <c r="F177" s="2">
        <v>0.70479999999999998</v>
      </c>
      <c r="G177" s="2">
        <v>1.4746999999999999</v>
      </c>
      <c r="H177" s="2">
        <v>2577.1999999999998</v>
      </c>
      <c r="I177" s="2">
        <v>2320.23</v>
      </c>
      <c r="J177" s="2">
        <v>-17.600000000000001</v>
      </c>
      <c r="K177" s="2">
        <v>16.3</v>
      </c>
      <c r="L177" s="2">
        <v>105.296875</v>
      </c>
      <c r="M177" s="2">
        <v>105.296875</v>
      </c>
    </row>
    <row r="178" spans="3:13" x14ac:dyDescent="0.3">
      <c r="C178" s="8">
        <v>44075</v>
      </c>
      <c r="D178" s="2">
        <v>53.800199999999997</v>
      </c>
      <c r="E178" s="2">
        <v>128.9066</v>
      </c>
      <c r="F178" s="2">
        <v>0.66890000000000005</v>
      </c>
      <c r="G178" s="2">
        <v>1.42</v>
      </c>
      <c r="H178" s="2">
        <v>2581.16</v>
      </c>
      <c r="I178" s="2">
        <v>2321.7399999999998</v>
      </c>
      <c r="J178" s="2">
        <v>-24.2</v>
      </c>
      <c r="K178" s="2">
        <v>13.8</v>
      </c>
      <c r="L178" s="2">
        <v>105.578125</v>
      </c>
      <c r="M178" s="2">
        <v>105.328125</v>
      </c>
    </row>
    <row r="179" spans="3:13" x14ac:dyDescent="0.3">
      <c r="C179" s="8">
        <v>44076</v>
      </c>
      <c r="D179" s="2">
        <v>51.487699999999997</v>
      </c>
      <c r="E179" s="2">
        <v>124.59650000000001</v>
      </c>
      <c r="F179" s="2">
        <v>0.64770000000000005</v>
      </c>
      <c r="G179" s="2">
        <v>1.3788</v>
      </c>
      <c r="H179" s="2">
        <v>2586.42</v>
      </c>
      <c r="I179" s="2">
        <v>2321.44</v>
      </c>
      <c r="J179" s="2">
        <v>-26.1</v>
      </c>
      <c r="K179" s="2">
        <v>13.1</v>
      </c>
      <c r="L179" s="2">
        <v>105.265625</v>
      </c>
      <c r="M179" s="2">
        <v>105.296875</v>
      </c>
    </row>
    <row r="180" spans="3:13" x14ac:dyDescent="0.3">
      <c r="C180" s="8">
        <v>44077</v>
      </c>
      <c r="D180" s="2">
        <v>50.777000000000001</v>
      </c>
      <c r="E180" s="2">
        <v>123.4644</v>
      </c>
      <c r="F180" s="2">
        <v>0.63470000000000004</v>
      </c>
      <c r="G180" s="2">
        <v>1.3615999999999999</v>
      </c>
      <c r="H180" s="2">
        <v>2591.5500000000002</v>
      </c>
      <c r="I180" s="2">
        <v>2321.41</v>
      </c>
      <c r="J180" s="2">
        <v>-22.6</v>
      </c>
      <c r="K180" s="2">
        <v>13</v>
      </c>
      <c r="L180" s="2">
        <v>105.109375</v>
      </c>
      <c r="M180" s="2">
        <v>105.296875</v>
      </c>
    </row>
    <row r="181" spans="3:13" x14ac:dyDescent="0.3">
      <c r="C181" s="8">
        <v>44078</v>
      </c>
      <c r="D181" s="2">
        <v>57.523099999999999</v>
      </c>
      <c r="E181" s="2">
        <v>132.86179999999999</v>
      </c>
      <c r="F181" s="2">
        <v>0.71799999999999997</v>
      </c>
      <c r="G181" s="2">
        <v>1.4714</v>
      </c>
      <c r="H181" s="2">
        <v>2572.81</v>
      </c>
      <c r="I181" s="2">
        <v>2319.63</v>
      </c>
      <c r="J181" s="2">
        <v>-15.2</v>
      </c>
      <c r="K181" s="2">
        <v>14.6</v>
      </c>
      <c r="L181" s="2">
        <v>105.015625</v>
      </c>
      <c r="M181" s="2">
        <v>105.109375</v>
      </c>
    </row>
    <row r="182" spans="3:13" x14ac:dyDescent="0.3">
      <c r="C182" s="8">
        <v>44081</v>
      </c>
      <c r="D182" s="2">
        <v>57.523099999999999</v>
      </c>
      <c r="E182" s="2">
        <v>132.86179999999999</v>
      </c>
      <c r="F182" s="2">
        <v>0.71799999999999997</v>
      </c>
      <c r="G182" s="2">
        <v>1.4714</v>
      </c>
      <c r="H182" s="2">
        <v>2572.81</v>
      </c>
      <c r="I182" s="2">
        <v>2319.63</v>
      </c>
      <c r="J182" s="2">
        <v>-15.2</v>
      </c>
      <c r="K182" s="2">
        <v>14.6</v>
      </c>
      <c r="L182" s="2">
        <v>105.015625</v>
      </c>
      <c r="M182" s="2">
        <v>105.109375</v>
      </c>
    </row>
    <row r="183" spans="3:13" x14ac:dyDescent="0.3">
      <c r="C183" s="8">
        <v>44082</v>
      </c>
      <c r="D183" s="2">
        <v>53.791699999999999</v>
      </c>
      <c r="E183" s="2">
        <v>128.04159999999999</v>
      </c>
      <c r="F183" s="2">
        <v>0.67879999999999996</v>
      </c>
      <c r="G183" s="2">
        <v>1.4213</v>
      </c>
      <c r="H183" s="2">
        <v>2580.5500000000002</v>
      </c>
      <c r="I183" s="2">
        <v>2321.09</v>
      </c>
      <c r="J183" s="2">
        <v>-11.5</v>
      </c>
      <c r="K183" s="2">
        <v>17</v>
      </c>
      <c r="L183" s="2">
        <v>105.203125</v>
      </c>
      <c r="M183" s="2">
        <v>105.296875</v>
      </c>
    </row>
    <row r="184" spans="3:13" x14ac:dyDescent="0.3">
      <c r="C184" s="8">
        <v>44083</v>
      </c>
      <c r="D184" s="2">
        <v>55.322699999999998</v>
      </c>
      <c r="E184" s="2">
        <v>131.02070000000001</v>
      </c>
      <c r="F184" s="2">
        <v>0.70009999999999994</v>
      </c>
      <c r="G184" s="2">
        <v>1.4570000000000001</v>
      </c>
      <c r="H184" s="2">
        <v>2576.38</v>
      </c>
      <c r="I184" s="2">
        <v>2319.86</v>
      </c>
      <c r="J184" s="2">
        <v>-12.4</v>
      </c>
      <c r="K184" s="2">
        <v>17.399999999999999</v>
      </c>
      <c r="L184" s="2">
        <v>105.203125</v>
      </c>
      <c r="M184" s="2">
        <v>105.203125</v>
      </c>
    </row>
    <row r="185" spans="3:13" x14ac:dyDescent="0.3">
      <c r="C185" s="8">
        <v>44084</v>
      </c>
      <c r="D185" s="2">
        <v>53.825400000000002</v>
      </c>
      <c r="E185" s="2">
        <v>127.9777</v>
      </c>
      <c r="F185" s="2">
        <v>0.67720000000000002</v>
      </c>
      <c r="G185" s="2">
        <v>1.4187000000000001</v>
      </c>
      <c r="H185" s="2">
        <v>2580.31</v>
      </c>
      <c r="I185" s="2">
        <v>2319.2600000000002</v>
      </c>
      <c r="J185" s="2">
        <v>-16.5</v>
      </c>
      <c r="K185" s="2">
        <v>18.399999999999999</v>
      </c>
      <c r="L185" s="2">
        <v>105.265625</v>
      </c>
      <c r="M185" s="2">
        <v>105.234375</v>
      </c>
    </row>
    <row r="186" spans="3:13" x14ac:dyDescent="0.3">
      <c r="C186" s="8">
        <v>44085</v>
      </c>
      <c r="D186" s="2">
        <v>53.876199999999997</v>
      </c>
      <c r="E186" s="2">
        <v>128.45910000000001</v>
      </c>
      <c r="F186" s="2">
        <v>0.66579999999999995</v>
      </c>
      <c r="G186" s="2">
        <v>1.4116</v>
      </c>
      <c r="H186" s="2">
        <v>2583.0700000000002</v>
      </c>
      <c r="I186" s="2">
        <v>2319.4299999999998</v>
      </c>
      <c r="J186" s="2">
        <v>-17.399999999999999</v>
      </c>
      <c r="K186" s="2">
        <v>18.899999999999999</v>
      </c>
      <c r="L186" s="2">
        <v>105.328125</v>
      </c>
      <c r="M186" s="2">
        <v>105.078125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BC27-E349-4ACE-A148-CF0177F19FB0}">
  <dimension ref="A1:M147"/>
  <sheetViews>
    <sheetView tabSelected="1" workbookViewId="0">
      <selection activeCell="G23" sqref="G23"/>
    </sheetView>
  </sheetViews>
  <sheetFormatPr defaultRowHeight="14.4" x14ac:dyDescent="0.3"/>
  <cols>
    <col min="1" max="1" width="10.5546875" bestFit="1" customWidth="1"/>
    <col min="2" max="2" width="12.21875" bestFit="1" customWidth="1"/>
    <col min="3" max="3" width="11" bestFit="1" customWidth="1"/>
    <col min="4" max="5" width="11.21875" bestFit="1" customWidth="1"/>
    <col min="6" max="6" width="7.33203125" bestFit="1" customWidth="1"/>
    <col min="7" max="7" width="8" bestFit="1" customWidth="1"/>
    <col min="8" max="8" width="9.6640625" bestFit="1" customWidth="1"/>
    <col min="9" max="9" width="10.109375" bestFit="1" customWidth="1"/>
    <col min="10" max="10" width="11.6640625" bestFit="1" customWidth="1"/>
    <col min="11" max="11" width="14.109375" bestFit="1" customWidth="1"/>
    <col min="12" max="12" width="15.5546875" bestFit="1" customWidth="1"/>
  </cols>
  <sheetData>
    <row r="1" spans="1:13" x14ac:dyDescent="0.3">
      <c r="A1" t="s">
        <v>150</v>
      </c>
      <c r="B1" t="s">
        <v>165</v>
      </c>
      <c r="C1" t="s">
        <v>166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/>
    </row>
    <row r="2" spans="1:13" x14ac:dyDescent="0.3">
      <c r="A2" t="s">
        <v>2</v>
      </c>
      <c r="B2" s="13">
        <f>'Fed Purchase'!B2</f>
        <v>791</v>
      </c>
      <c r="C2" s="13">
        <f>SUMIF(BBRG!$C:$C,'for csv'!$A2,BBRG!D:D)</f>
        <v>26.349299999999999</v>
      </c>
      <c r="D2" s="13">
        <f>SUMIF(BBRG!$C:$C,'for csv'!$A2,BBRG!E:E)</f>
        <v>71.983699999999999</v>
      </c>
      <c r="E2" s="13">
        <f>SUMIF(BBRG!$C:$C,'for csv'!$A2,BBRG!F:F)</f>
        <v>1.7881</v>
      </c>
      <c r="F2" s="13">
        <f>SUMIF(BBRG!$C:$C,'for csv'!$A2,BBRG!G:G)</f>
        <v>2.2444000000000002</v>
      </c>
      <c r="G2" s="13">
        <f>SUMIF(BBRG!$C:$C,'for csv'!$A2,BBRG!H:H)</f>
        <v>2386.77</v>
      </c>
      <c r="H2" s="13">
        <f>SUMIF(BBRG!$C:$C,'for csv'!$A2,BBRG!I:I)</f>
        <v>2240.1999999999998</v>
      </c>
      <c r="I2" s="13">
        <f>SUMIF(BBRG!$C:$C,'for csv'!$A2,BBRG!J:J)</f>
        <v>12.4</v>
      </c>
      <c r="J2" s="13">
        <f>SUMIF(BBRG!$C:$C,'for csv'!$A2,BBRG!K:K)</f>
        <v>33.700000000000003</v>
      </c>
      <c r="K2" s="13">
        <f>SUMIF(BBRG!$C:$C,'for csv'!$A2,BBRG!L:L)</f>
        <v>100.703125</v>
      </c>
      <c r="L2" s="13">
        <f>SUMIF(BBRG!$C:$C,'for csv'!$A2,BBRG!M:M)</f>
        <v>99.421875</v>
      </c>
    </row>
    <row r="3" spans="1:13" x14ac:dyDescent="0.3">
      <c r="A3" t="s">
        <v>3</v>
      </c>
      <c r="B3" s="13">
        <f>'Fed Purchase'!B3</f>
        <v>198</v>
      </c>
      <c r="C3" s="13">
        <f>SUMIF(BBRG!$C:$C,'for csv'!$A3,BBRG!D:D)</f>
        <v>27.7346</v>
      </c>
      <c r="D3" s="13">
        <f>SUMIF(BBRG!$C:$C,'for csv'!$A3,BBRG!E:E)</f>
        <v>76.475099999999998</v>
      </c>
      <c r="E3" s="13">
        <f>SUMIF(BBRG!$C:$C,'for csv'!$A3,BBRG!F:F)</f>
        <v>1.8176999999999999</v>
      </c>
      <c r="F3" s="13">
        <f>SUMIF(BBRG!$C:$C,'for csv'!$A3,BBRG!G:G)</f>
        <v>2.3052000000000001</v>
      </c>
      <c r="G3" s="13">
        <f>SUMIF(BBRG!$C:$C,'for csv'!$A3,BBRG!H:H)</f>
        <v>2380.7199999999998</v>
      </c>
      <c r="H3" s="13">
        <f>SUMIF(BBRG!$C:$C,'for csv'!$A3,BBRG!I:I)</f>
        <v>2240.5700000000002</v>
      </c>
      <c r="I3" s="13">
        <f>SUMIF(BBRG!$C:$C,'for csv'!$A3,BBRG!J:J)</f>
        <v>12.3</v>
      </c>
      <c r="J3" s="13">
        <f>SUMIF(BBRG!$C:$C,'for csv'!$A3,BBRG!K:K)</f>
        <v>30.8</v>
      </c>
      <c r="K3" s="13">
        <f>SUMIF(BBRG!$C:$C,'for csv'!$A3,BBRG!L:L)</f>
        <v>100.734375</v>
      </c>
      <c r="L3" s="13">
        <f>SUMIF(BBRG!$C:$C,'for csv'!$A3,BBRG!M:M)</f>
        <v>99.390625</v>
      </c>
    </row>
    <row r="4" spans="1:13" x14ac:dyDescent="0.3">
      <c r="A4" t="s">
        <v>4</v>
      </c>
      <c r="B4" s="13">
        <f>'Fed Purchase'!B4</f>
        <v>887</v>
      </c>
      <c r="C4" s="13">
        <f>SUMIF(BBRG!$C:$C,'for csv'!$A4,BBRG!D:D)</f>
        <v>29.321999999999999</v>
      </c>
      <c r="D4" s="13">
        <f>SUMIF(BBRG!$C:$C,'for csv'!$A4,BBRG!E:E)</f>
        <v>78.191599999999994</v>
      </c>
      <c r="E4" s="13">
        <f>SUMIF(BBRG!$C:$C,'for csv'!$A4,BBRG!F:F)</f>
        <v>1.8738000000000001</v>
      </c>
      <c r="F4" s="13">
        <f>SUMIF(BBRG!$C:$C,'for csv'!$A4,BBRG!G:G)</f>
        <v>2.3624999999999998</v>
      </c>
      <c r="G4" s="13">
        <f>SUMIF(BBRG!$C:$C,'for csv'!$A4,BBRG!H:H)</f>
        <v>2373.52</v>
      </c>
      <c r="H4" s="13">
        <f>SUMIF(BBRG!$C:$C,'for csv'!$A4,BBRG!I:I)</f>
        <v>2238.79</v>
      </c>
      <c r="I4" s="13">
        <f>SUMIF(BBRG!$C:$C,'for csv'!$A4,BBRG!J:J)</f>
        <v>13.8</v>
      </c>
      <c r="J4" s="13">
        <f>SUMIF(BBRG!$C:$C,'for csv'!$A4,BBRG!K:K)</f>
        <v>29.7</v>
      </c>
      <c r="K4" s="13">
        <f>SUMIF(BBRG!$C:$C,'for csv'!$A4,BBRG!L:L)</f>
        <v>100.421875</v>
      </c>
      <c r="L4" s="13">
        <f>SUMIF(BBRG!$C:$C,'for csv'!$A4,BBRG!M:M)</f>
        <v>99.140625</v>
      </c>
    </row>
    <row r="5" spans="1:13" x14ac:dyDescent="0.3">
      <c r="A5" t="s">
        <v>5</v>
      </c>
      <c r="B5" s="13">
        <f>'Fed Purchase'!B5</f>
        <v>800</v>
      </c>
      <c r="C5" s="13">
        <f>SUMIF(BBRG!$C:$C,'for csv'!$A5,BBRG!D:D)</f>
        <v>24.9422</v>
      </c>
      <c r="D5" s="13">
        <f>SUMIF(BBRG!$C:$C,'for csv'!$A5,BBRG!E:E)</f>
        <v>70.840999999999994</v>
      </c>
      <c r="E5" s="13">
        <f>SUMIF(BBRG!$C:$C,'for csv'!$A5,BBRG!F:F)</f>
        <v>1.8195999999999999</v>
      </c>
      <c r="F5" s="13">
        <f>SUMIF(BBRG!$C:$C,'for csv'!$A5,BBRG!G:G)</f>
        <v>2.2786</v>
      </c>
      <c r="G5" s="13">
        <f>SUMIF(BBRG!$C:$C,'for csv'!$A5,BBRG!H:H)</f>
        <v>2381.7600000000002</v>
      </c>
      <c r="H5" s="13">
        <f>SUMIF(BBRG!$C:$C,'for csv'!$A5,BBRG!I:I)</f>
        <v>2242.5700000000002</v>
      </c>
      <c r="I5" s="13">
        <f>SUMIF(BBRG!$C:$C,'for csv'!$A5,BBRG!J:J)</f>
        <v>11.9</v>
      </c>
      <c r="J5" s="13">
        <f>SUMIF(BBRG!$C:$C,'for csv'!$A5,BBRG!K:K)</f>
        <v>31.4</v>
      </c>
      <c r="K5" s="13">
        <f>SUMIF(BBRG!$C:$C,'for csv'!$A5,BBRG!L:L)</f>
        <v>100.890625</v>
      </c>
      <c r="L5" s="13">
        <f>SUMIF(BBRG!$C:$C,'for csv'!$A5,BBRG!M:M)</f>
        <v>99.421875</v>
      </c>
    </row>
    <row r="6" spans="1:13" x14ac:dyDescent="0.3">
      <c r="A6" t="s">
        <v>6</v>
      </c>
      <c r="B6" s="13">
        <f>'Fed Purchase'!B6</f>
        <v>912</v>
      </c>
      <c r="C6" s="13">
        <f>SUMIF(BBRG!$C:$C,'for csv'!$A6,BBRG!D:D)</f>
        <v>24.165800000000001</v>
      </c>
      <c r="D6" s="13">
        <f>SUMIF(BBRG!$C:$C,'for csv'!$A6,BBRG!E:E)</f>
        <v>69.209900000000005</v>
      </c>
      <c r="E6" s="13">
        <f>SUMIF(BBRG!$C:$C,'for csv'!$A6,BBRG!F:F)</f>
        <v>1.8073999999999999</v>
      </c>
      <c r="F6" s="13">
        <f>SUMIF(BBRG!$C:$C,'for csv'!$A6,BBRG!G:G)</f>
        <v>2.2578</v>
      </c>
      <c r="G6" s="13">
        <f>SUMIF(BBRG!$C:$C,'for csv'!$A6,BBRG!H:H)</f>
        <v>2385.54</v>
      </c>
      <c r="H6" s="13">
        <f>SUMIF(BBRG!$C:$C,'for csv'!$A6,BBRG!I:I)</f>
        <v>2244.23</v>
      </c>
      <c r="I6" s="13">
        <f>SUMIF(BBRG!$C:$C,'for csv'!$A6,BBRG!J:J)</f>
        <v>14.3</v>
      </c>
      <c r="J6" s="13">
        <f>SUMIF(BBRG!$C:$C,'for csv'!$A6,BBRG!K:K)</f>
        <v>30.8</v>
      </c>
      <c r="K6" s="13">
        <f>SUMIF(BBRG!$C:$C,'for csv'!$A6,BBRG!L:L)</f>
        <v>100.765625</v>
      </c>
      <c r="L6" s="13">
        <f>SUMIF(BBRG!$C:$C,'for csv'!$A6,BBRG!M:M)</f>
        <v>99.390625</v>
      </c>
    </row>
    <row r="7" spans="1:13" x14ac:dyDescent="0.3">
      <c r="A7" t="s">
        <v>7</v>
      </c>
      <c r="B7" s="13">
        <f>'Fed Purchase'!B7</f>
        <v>202</v>
      </c>
      <c r="C7" s="13">
        <f>SUMIF(BBRG!$C:$C,'for csv'!$A7,BBRG!D:D)</f>
        <v>26.222000000000001</v>
      </c>
      <c r="D7" s="13">
        <f>SUMIF(BBRG!$C:$C,'for csv'!$A7,BBRG!E:E)</f>
        <v>72.141499999999994</v>
      </c>
      <c r="E7" s="13">
        <f>SUMIF(BBRG!$C:$C,'for csv'!$A7,BBRG!F:F)</f>
        <v>1.8214999999999999</v>
      </c>
      <c r="F7" s="13">
        <f>SUMIF(BBRG!$C:$C,'for csv'!$A7,BBRG!G:G)</f>
        <v>2.2806999999999999</v>
      </c>
      <c r="G7" s="13">
        <f>SUMIF(BBRG!$C:$C,'for csv'!$A7,BBRG!H:H)</f>
        <v>2380.96</v>
      </c>
      <c r="H7" s="13">
        <f>SUMIF(BBRG!$C:$C,'for csv'!$A7,BBRG!I:I)</f>
        <v>2243.88</v>
      </c>
      <c r="I7" s="13">
        <f>SUMIF(BBRG!$C:$C,'for csv'!$A7,BBRG!J:J)</f>
        <v>15.7</v>
      </c>
      <c r="J7" s="13">
        <f>SUMIF(BBRG!$C:$C,'for csv'!$A7,BBRG!K:K)</f>
        <v>30.1</v>
      </c>
      <c r="K7" s="13">
        <f>SUMIF(BBRG!$C:$C,'for csv'!$A7,BBRG!L:L)</f>
        <v>100.515625</v>
      </c>
      <c r="L7" s="13">
        <f>SUMIF(BBRG!$C:$C,'for csv'!$A7,BBRG!M:M)</f>
        <v>99.390625</v>
      </c>
    </row>
    <row r="8" spans="1:13" x14ac:dyDescent="0.3">
      <c r="A8" t="s">
        <v>8</v>
      </c>
      <c r="B8" s="13">
        <f>'Fed Purchase'!B8</f>
        <v>681</v>
      </c>
      <c r="C8" s="13">
        <f>SUMIF(BBRG!$C:$C,'for csv'!$A8,BBRG!D:D)</f>
        <v>21.877400000000002</v>
      </c>
      <c r="D8" s="13">
        <f>SUMIF(BBRG!$C:$C,'for csv'!$A8,BBRG!E:E)</f>
        <v>66.445899999999995</v>
      </c>
      <c r="E8" s="13">
        <f>SUMIF(BBRG!$C:$C,'for csv'!$A8,BBRG!F:F)</f>
        <v>1.7324999999999999</v>
      </c>
      <c r="F8" s="13">
        <f>SUMIF(BBRG!$C:$C,'for csv'!$A8,BBRG!G:G)</f>
        <v>2.1781999999999999</v>
      </c>
      <c r="G8" s="13">
        <f>SUMIF(BBRG!$C:$C,'for csv'!$A8,BBRG!H:H)</f>
        <v>2397.33</v>
      </c>
      <c r="H8" s="13">
        <f>SUMIF(BBRG!$C:$C,'for csv'!$A8,BBRG!I:I)</f>
        <v>2246.6999999999998</v>
      </c>
      <c r="I8" s="13">
        <f>SUMIF(BBRG!$C:$C,'for csv'!$A8,BBRG!J:J)</f>
        <v>11.2</v>
      </c>
      <c r="J8" s="13">
        <f>SUMIF(BBRG!$C:$C,'for csv'!$A8,BBRG!K:K)</f>
        <v>27.9</v>
      </c>
      <c r="K8" s="13">
        <f>SUMIF(BBRG!$C:$C,'for csv'!$A8,BBRG!L:L)</f>
        <v>100.953125</v>
      </c>
      <c r="L8" s="13">
        <f>SUMIF(BBRG!$C:$C,'for csv'!$A8,BBRG!M:M)</f>
        <v>99.890625</v>
      </c>
    </row>
    <row r="9" spans="1:13" x14ac:dyDescent="0.3">
      <c r="A9" t="s">
        <v>9</v>
      </c>
      <c r="B9" s="13">
        <f>'Fed Purchase'!B9</f>
        <v>379</v>
      </c>
      <c r="C9" s="13">
        <f>SUMIF(BBRG!$C:$C,'for csv'!$A9,BBRG!D:D)</f>
        <v>18.923400000000001</v>
      </c>
      <c r="D9" s="13">
        <f>SUMIF(BBRG!$C:$C,'for csv'!$A9,BBRG!E:E)</f>
        <v>63.773899999999998</v>
      </c>
      <c r="E9" s="13">
        <f>SUMIF(BBRG!$C:$C,'for csv'!$A9,BBRG!F:F)</f>
        <v>1.6839</v>
      </c>
      <c r="F9" s="13">
        <f>SUMIF(BBRG!$C:$C,'for csv'!$A9,BBRG!G:G)</f>
        <v>2.1324000000000001</v>
      </c>
      <c r="G9" s="13">
        <f>SUMIF(BBRG!$C:$C,'for csv'!$A9,BBRG!H:H)</f>
        <v>2405.37</v>
      </c>
      <c r="H9" s="13">
        <f>SUMIF(BBRG!$C:$C,'for csv'!$A9,BBRG!I:I)</f>
        <v>2248.29</v>
      </c>
      <c r="I9" s="13">
        <f>SUMIF(BBRG!$C:$C,'for csv'!$A9,BBRG!J:J)</f>
        <v>8.8000000000000007</v>
      </c>
      <c r="J9" s="13">
        <f>SUMIF(BBRG!$C:$C,'for csv'!$A9,BBRG!K:K)</f>
        <v>26.6</v>
      </c>
      <c r="K9" s="13">
        <f>SUMIF(BBRG!$C:$C,'for csv'!$A9,BBRG!L:L)</f>
        <v>101.234375</v>
      </c>
      <c r="L9" s="13">
        <f>SUMIF(BBRG!$C:$C,'for csv'!$A9,BBRG!M:M)</f>
        <v>100.046875</v>
      </c>
    </row>
    <row r="10" spans="1:13" x14ac:dyDescent="0.3">
      <c r="A10" t="s">
        <v>10</v>
      </c>
      <c r="B10" s="13">
        <f>'Fed Purchase'!B10</f>
        <v>375</v>
      </c>
      <c r="C10" s="13">
        <f>SUMIF(BBRG!$C:$C,'for csv'!$A10,BBRG!D:D)</f>
        <v>16.717600000000001</v>
      </c>
      <c r="D10" s="13">
        <f>SUMIF(BBRG!$C:$C,'for csv'!$A10,BBRG!E:E)</f>
        <v>61.588000000000001</v>
      </c>
      <c r="E10" s="13">
        <f>SUMIF(BBRG!$C:$C,'for csv'!$A10,BBRG!F:F)</f>
        <v>1.6080000000000001</v>
      </c>
      <c r="F10" s="13">
        <f>SUMIF(BBRG!$C:$C,'for csv'!$A10,BBRG!G:G)</f>
        <v>2.0567000000000002</v>
      </c>
      <c r="G10" s="13">
        <f>SUMIF(BBRG!$C:$C,'for csv'!$A10,BBRG!H:H)</f>
        <v>2416.46</v>
      </c>
      <c r="H10" s="13">
        <f>SUMIF(BBRG!$C:$C,'for csv'!$A10,BBRG!I:I)</f>
        <v>2249.59</v>
      </c>
      <c r="I10" s="13">
        <f>SUMIF(BBRG!$C:$C,'for csv'!$A10,BBRG!J:J)</f>
        <v>12.8</v>
      </c>
      <c r="J10" s="13">
        <f>SUMIF(BBRG!$C:$C,'for csv'!$A10,BBRG!K:K)</f>
        <v>29.9</v>
      </c>
      <c r="K10" s="13">
        <f>SUMIF(BBRG!$C:$C,'for csv'!$A10,BBRG!L:L)</f>
        <v>101.421875</v>
      </c>
      <c r="L10" s="13">
        <f>SUMIF(BBRG!$C:$C,'for csv'!$A10,BBRG!M:M)</f>
        <v>100.234375</v>
      </c>
    </row>
    <row r="11" spans="1:13" x14ac:dyDescent="0.3">
      <c r="A11" t="s">
        <v>11</v>
      </c>
      <c r="B11" s="13">
        <f>'Fed Purchase'!B11</f>
        <v>972</v>
      </c>
      <c r="C11" s="13">
        <f>SUMIF(BBRG!$C:$C,'for csv'!$A11,BBRG!D:D)</f>
        <v>17.282299999999999</v>
      </c>
      <c r="D11" s="13">
        <f>SUMIF(BBRG!$C:$C,'for csv'!$A11,BBRG!E:E)</f>
        <v>63.783099999999997</v>
      </c>
      <c r="E11" s="13">
        <f>SUMIF(BBRG!$C:$C,'for csv'!$A11,BBRG!F:F)</f>
        <v>1.5855999999999999</v>
      </c>
      <c r="F11" s="13">
        <f>SUMIF(BBRG!$C:$C,'for csv'!$A11,BBRG!G:G)</f>
        <v>2.0506000000000002</v>
      </c>
      <c r="G11" s="13">
        <f>SUMIF(BBRG!$C:$C,'for csv'!$A11,BBRG!H:H)</f>
        <v>2422.98</v>
      </c>
      <c r="H11" s="13">
        <f>SUMIF(BBRG!$C:$C,'for csv'!$A11,BBRG!I:I)</f>
        <v>2250.6</v>
      </c>
      <c r="I11" s="13">
        <f>SUMIF(BBRG!$C:$C,'for csv'!$A11,BBRG!J:J)</f>
        <v>12.8</v>
      </c>
      <c r="J11" s="13">
        <f>SUMIF(BBRG!$C:$C,'for csv'!$A11,BBRG!K:K)</f>
        <v>28</v>
      </c>
      <c r="K11" s="13">
        <f>SUMIF(BBRG!$C:$C,'for csv'!$A11,BBRG!L:L)</f>
        <v>101.328125</v>
      </c>
      <c r="L11" s="13">
        <f>SUMIF(BBRG!$C:$C,'for csv'!$A11,BBRG!M:M)</f>
        <v>100.390625</v>
      </c>
    </row>
    <row r="12" spans="1:13" x14ac:dyDescent="0.3">
      <c r="A12" t="s">
        <v>12</v>
      </c>
      <c r="B12" s="13">
        <f>'Fed Purchase'!B12</f>
        <v>223</v>
      </c>
      <c r="C12" s="13">
        <f>SUMIF(BBRG!$C:$C,'for csv'!$A12,BBRG!D:D)</f>
        <v>19.361000000000001</v>
      </c>
      <c r="D12" s="13">
        <f>SUMIF(BBRG!$C:$C,'for csv'!$A12,BBRG!E:E)</f>
        <v>68.646299999999997</v>
      </c>
      <c r="E12" s="13">
        <f>SUMIF(BBRG!$C:$C,'for csv'!$A12,BBRG!F:F)</f>
        <v>1.5068000000000001</v>
      </c>
      <c r="F12" s="13">
        <f>SUMIF(BBRG!$C:$C,'for csv'!$A12,BBRG!G:G)</f>
        <v>1.9996</v>
      </c>
      <c r="G12" s="13">
        <f>SUMIF(BBRG!$C:$C,'for csv'!$A12,BBRG!H:H)</f>
        <v>2427.69</v>
      </c>
      <c r="H12" s="13">
        <f>SUMIF(BBRG!$C:$C,'for csv'!$A12,BBRG!I:I)</f>
        <v>2252.4499999999998</v>
      </c>
      <c r="I12" s="13">
        <f>SUMIF(BBRG!$C:$C,'for csv'!$A12,BBRG!J:J)</f>
        <v>13.3</v>
      </c>
      <c r="J12" s="13">
        <f>SUMIF(BBRG!$C:$C,'for csv'!$A12,BBRG!K:K)</f>
        <v>28.5</v>
      </c>
      <c r="K12" s="13">
        <f>SUMIF(BBRG!$C:$C,'for csv'!$A12,BBRG!L:L)</f>
        <v>101.515625</v>
      </c>
      <c r="L12" s="13">
        <f>SUMIF(BBRG!$C:$C,'for csv'!$A12,BBRG!M:M)</f>
        <v>100.765625</v>
      </c>
    </row>
    <row r="13" spans="1:13" x14ac:dyDescent="0.3">
      <c r="A13" t="s">
        <v>13</v>
      </c>
      <c r="B13" s="13">
        <f>'Fed Purchase'!B13</f>
        <v>405</v>
      </c>
      <c r="C13" s="13">
        <f>SUMIF(BBRG!$C:$C,'for csv'!$A13,BBRG!D:D)</f>
        <v>19.014099999999999</v>
      </c>
      <c r="D13" s="13">
        <f>SUMIF(BBRG!$C:$C,'for csv'!$A13,BBRG!E:E)</f>
        <v>66.789299999999997</v>
      </c>
      <c r="E13" s="13">
        <f>SUMIF(BBRG!$C:$C,'for csv'!$A13,BBRG!F:F)</f>
        <v>1.5991</v>
      </c>
      <c r="F13" s="13">
        <f>SUMIF(BBRG!$C:$C,'for csv'!$A13,BBRG!G:G)</f>
        <v>2.0769000000000002</v>
      </c>
      <c r="G13" s="13">
        <f>SUMIF(BBRG!$C:$C,'for csv'!$A13,BBRG!H:H)</f>
        <v>2415.67</v>
      </c>
      <c r="H13" s="13">
        <f>SUMIF(BBRG!$C:$C,'for csv'!$A13,BBRG!I:I)</f>
        <v>2250.27</v>
      </c>
      <c r="I13" s="13">
        <f>SUMIF(BBRG!$C:$C,'for csv'!$A13,BBRG!J:J)</f>
        <v>16.399999999999999</v>
      </c>
      <c r="J13" s="13">
        <f>SUMIF(BBRG!$C:$C,'for csv'!$A13,BBRG!K:K)</f>
        <v>31.5</v>
      </c>
      <c r="K13" s="13">
        <f>SUMIF(BBRG!$C:$C,'for csv'!$A13,BBRG!L:L)</f>
        <v>101.296875</v>
      </c>
      <c r="L13" s="13">
        <f>SUMIF(BBRG!$C:$C,'for csv'!$A13,BBRG!M:M)</f>
        <v>100.296875</v>
      </c>
    </row>
    <row r="14" spans="1:13" x14ac:dyDescent="0.3">
      <c r="A14" t="s">
        <v>14</v>
      </c>
      <c r="B14" s="13">
        <f>'Fed Purchase'!B14</f>
        <v>785</v>
      </c>
      <c r="C14" s="13">
        <f>SUMIF(BBRG!$C:$C,'for csv'!$A14,BBRG!D:D)</f>
        <v>20.7714</v>
      </c>
      <c r="D14" s="13">
        <f>SUMIF(BBRG!$C:$C,'for csv'!$A14,BBRG!E:E)</f>
        <v>69.535300000000007</v>
      </c>
      <c r="E14" s="13">
        <f>SUMIF(BBRG!$C:$C,'for csv'!$A14,BBRG!F:F)</f>
        <v>1.6508</v>
      </c>
      <c r="F14" s="13">
        <f>SUMIF(BBRG!$C:$C,'for csv'!$A14,BBRG!G:G)</f>
        <v>2.1385000000000001</v>
      </c>
      <c r="G14" s="13">
        <f>SUMIF(BBRG!$C:$C,'for csv'!$A14,BBRG!H:H)</f>
        <v>2409.02</v>
      </c>
      <c r="H14" s="13">
        <f>SUMIF(BBRG!$C:$C,'for csv'!$A14,BBRG!I:I)</f>
        <v>2250.9</v>
      </c>
      <c r="I14" s="13">
        <f>SUMIF(BBRG!$C:$C,'for csv'!$A14,BBRG!J:J)</f>
        <v>14.4</v>
      </c>
      <c r="J14" s="13">
        <f>SUMIF(BBRG!$C:$C,'for csv'!$A14,BBRG!K:K)</f>
        <v>29.7</v>
      </c>
      <c r="K14" s="13">
        <f>SUMIF(BBRG!$C:$C,'for csv'!$A14,BBRG!L:L)</f>
        <v>101.390625</v>
      </c>
      <c r="L14" s="13">
        <f>SUMIF(BBRG!$C:$C,'for csv'!$A14,BBRG!M:M)</f>
        <v>100.203125</v>
      </c>
    </row>
    <row r="15" spans="1:13" x14ac:dyDescent="0.3">
      <c r="A15" t="s">
        <v>15</v>
      </c>
      <c r="B15" s="13">
        <f>'Fed Purchase'!B15</f>
        <v>427</v>
      </c>
      <c r="C15" s="13">
        <f>SUMIF(BBRG!$C:$C,'for csv'!$A15,BBRG!D:D)</f>
        <v>17.715399999999999</v>
      </c>
      <c r="D15" s="13">
        <f>SUMIF(BBRG!$C:$C,'for csv'!$A15,BBRG!E:E)</f>
        <v>64.247</v>
      </c>
      <c r="E15" s="13">
        <f>SUMIF(BBRG!$C:$C,'for csv'!$A15,BBRG!F:F)</f>
        <v>1.6006</v>
      </c>
      <c r="F15" s="13">
        <f>SUMIF(BBRG!$C:$C,'for csv'!$A15,BBRG!G:G)</f>
        <v>2.0659000000000001</v>
      </c>
      <c r="G15" s="13">
        <f>SUMIF(BBRG!$C:$C,'for csv'!$A15,BBRG!H:H)</f>
        <v>2419.88</v>
      </c>
      <c r="H15" s="13">
        <f>SUMIF(BBRG!$C:$C,'for csv'!$A15,BBRG!I:I)</f>
        <v>2255.9899999999998</v>
      </c>
      <c r="I15" s="13">
        <f>SUMIF(BBRG!$C:$C,'for csv'!$A15,BBRG!J:J)</f>
        <v>14.8</v>
      </c>
      <c r="J15" s="13">
        <f>SUMIF(BBRG!$C:$C,'for csv'!$A15,BBRG!K:K)</f>
        <v>30.4</v>
      </c>
      <c r="K15" s="13">
        <f>SUMIF(BBRG!$C:$C,'for csv'!$A15,BBRG!L:L)</f>
        <v>101.484375</v>
      </c>
      <c r="L15" s="13">
        <f>SUMIF(BBRG!$C:$C,'for csv'!$A15,BBRG!M:M)</f>
        <v>100.328125</v>
      </c>
    </row>
    <row r="16" spans="1:13" x14ac:dyDescent="0.3">
      <c r="A16" t="s">
        <v>16</v>
      </c>
      <c r="B16" s="13">
        <f>'Fed Purchase'!B16</f>
        <v>88</v>
      </c>
      <c r="C16" s="13">
        <f>SUMIF(BBRG!$C:$C,'for csv'!$A16,BBRG!D:D)</f>
        <v>14.4275</v>
      </c>
      <c r="D16" s="13">
        <f>SUMIF(BBRG!$C:$C,'for csv'!$A16,BBRG!E:E)</f>
        <v>59.205599999999997</v>
      </c>
      <c r="E16" s="13">
        <f>SUMIF(BBRG!$C:$C,'for csv'!$A16,BBRG!F:F)</f>
        <v>1.5661</v>
      </c>
      <c r="F16" s="13">
        <f>SUMIF(BBRG!$C:$C,'for csv'!$A16,BBRG!G:G)</f>
        <v>2.0139</v>
      </c>
      <c r="G16" s="13">
        <f>SUMIF(BBRG!$C:$C,'for csv'!$A16,BBRG!H:H)</f>
        <v>2424.0300000000002</v>
      </c>
      <c r="H16" s="13">
        <f>SUMIF(BBRG!$C:$C,'for csv'!$A16,BBRG!I:I)</f>
        <v>2256.25</v>
      </c>
      <c r="I16" s="13">
        <f>SUMIF(BBRG!$C:$C,'for csv'!$A16,BBRG!J:J)</f>
        <v>21.5</v>
      </c>
      <c r="J16" s="13">
        <f>SUMIF(BBRG!$C:$C,'for csv'!$A16,BBRG!K:K)</f>
        <v>34</v>
      </c>
      <c r="K16" s="13">
        <f>SUMIF(BBRG!$C:$C,'for csv'!$A16,BBRG!L:L)</f>
        <v>101.359375</v>
      </c>
      <c r="L16" s="13">
        <f>SUMIF(BBRG!$C:$C,'for csv'!$A16,BBRG!M:M)</f>
        <v>100.359375</v>
      </c>
    </row>
    <row r="17" spans="1:12" x14ac:dyDescent="0.3">
      <c r="A17" t="s">
        <v>17</v>
      </c>
      <c r="B17" s="13">
        <f>'Fed Purchase'!B17</f>
        <v>660</v>
      </c>
      <c r="C17" s="13">
        <f>SUMIF(BBRG!$C:$C,'for csv'!$A17,BBRG!D:D)</f>
        <v>12.603</v>
      </c>
      <c r="D17" s="13">
        <f>SUMIF(BBRG!$C:$C,'for csv'!$A17,BBRG!E:E)</f>
        <v>57.137599999999999</v>
      </c>
      <c r="E17" s="13">
        <f>SUMIF(BBRG!$C:$C,'for csv'!$A17,BBRG!F:F)</f>
        <v>1.5152000000000001</v>
      </c>
      <c r="F17" s="13">
        <f>SUMIF(BBRG!$C:$C,'for csv'!$A17,BBRG!G:G)</f>
        <v>1.9605999999999999</v>
      </c>
      <c r="G17" s="13">
        <f>SUMIF(BBRG!$C:$C,'for csv'!$A17,BBRG!H:H)</f>
        <v>2430.8200000000002</v>
      </c>
      <c r="H17" s="13">
        <f>SUMIF(BBRG!$C:$C,'for csv'!$A17,BBRG!I:I)</f>
        <v>2257.81</v>
      </c>
      <c r="I17" s="13">
        <f>SUMIF(BBRG!$C:$C,'for csv'!$A17,BBRG!J:J)</f>
        <v>20.3</v>
      </c>
      <c r="J17" s="13">
        <f>SUMIF(BBRG!$C:$C,'for csv'!$A17,BBRG!K:K)</f>
        <v>34.1</v>
      </c>
      <c r="K17" s="13">
        <f>SUMIF(BBRG!$C:$C,'for csv'!$A17,BBRG!L:L)</f>
        <v>100.953125</v>
      </c>
      <c r="L17" s="13">
        <f>SUMIF(BBRG!$C:$C,'for csv'!$A17,BBRG!M:M)</f>
        <v>100.515625</v>
      </c>
    </row>
    <row r="18" spans="1:12" x14ac:dyDescent="0.3">
      <c r="A18" t="s">
        <v>18</v>
      </c>
      <c r="B18" s="13">
        <f>'Fed Purchase'!B18</f>
        <v>317</v>
      </c>
      <c r="C18" s="13">
        <f>SUMIF(BBRG!$C:$C,'for csv'!$A18,BBRG!D:D)</f>
        <v>17.232399999999998</v>
      </c>
      <c r="D18" s="13">
        <f>SUMIF(BBRG!$C:$C,'for csv'!$A18,BBRG!E:E)</f>
        <v>65.935699999999997</v>
      </c>
      <c r="E18" s="13">
        <f>SUMIF(BBRG!$C:$C,'for csv'!$A18,BBRG!F:F)</f>
        <v>1.3371</v>
      </c>
      <c r="F18" s="13">
        <f>SUMIF(BBRG!$C:$C,'for csv'!$A18,BBRG!G:G)</f>
        <v>1.8241000000000001</v>
      </c>
      <c r="G18" s="13">
        <f>SUMIF(BBRG!$C:$C,'for csv'!$A18,BBRG!H:H)</f>
        <v>2464.08</v>
      </c>
      <c r="H18" s="13">
        <f>SUMIF(BBRG!$C:$C,'for csv'!$A18,BBRG!I:I)</f>
        <v>2265.19</v>
      </c>
      <c r="I18" s="13">
        <f>SUMIF(BBRG!$C:$C,'for csv'!$A18,BBRG!J:J)</f>
        <v>24.4</v>
      </c>
      <c r="J18" s="13">
        <f>SUMIF(BBRG!$C:$C,'for csv'!$A18,BBRG!K:K)</f>
        <v>38.299999999999997</v>
      </c>
      <c r="K18" s="13">
        <f>SUMIF(BBRG!$C:$C,'for csv'!$A18,BBRG!L:L)</f>
        <v>102.109375</v>
      </c>
      <c r="L18" s="13">
        <f>SUMIF(BBRG!$C:$C,'for csv'!$A18,BBRG!M:M)</f>
        <v>101.078125</v>
      </c>
    </row>
    <row r="19" spans="1:12" x14ac:dyDescent="0.3">
      <c r="A19" t="s">
        <v>19</v>
      </c>
      <c r="B19" s="13">
        <f>'Fed Purchase'!B19</f>
        <v>80</v>
      </c>
      <c r="C19" s="13">
        <f>SUMIF(BBRG!$C:$C,'for csv'!$A19,BBRG!D:D)</f>
        <v>29.987400000000001</v>
      </c>
      <c r="D19" s="13">
        <f>SUMIF(BBRG!$C:$C,'for csv'!$A19,BBRG!E:E)</f>
        <v>91.544200000000004</v>
      </c>
      <c r="E19" s="13">
        <f>SUMIF(BBRG!$C:$C,'for csv'!$A19,BBRG!F:F)</f>
        <v>0.999</v>
      </c>
      <c r="F19" s="13">
        <f>SUMIF(BBRG!$C:$C,'for csv'!$A19,BBRG!G:G)</f>
        <v>1.6145</v>
      </c>
      <c r="G19" s="13">
        <f>SUMIF(BBRG!$C:$C,'for csv'!$A19,BBRG!H:H)</f>
        <v>2506.19</v>
      </c>
      <c r="H19" s="13">
        <f>SUMIF(BBRG!$C:$C,'for csv'!$A19,BBRG!I:I)</f>
        <v>2279.23</v>
      </c>
      <c r="I19" s="13">
        <f>SUMIF(BBRG!$C:$C,'for csv'!$A19,BBRG!J:J)</f>
        <v>11.2</v>
      </c>
      <c r="J19" s="13">
        <f>SUMIF(BBRG!$C:$C,'for csv'!$A19,BBRG!K:K)</f>
        <v>38</v>
      </c>
      <c r="K19" s="13">
        <f>SUMIF(BBRG!$C:$C,'for csv'!$A19,BBRG!L:L)</f>
        <v>103.390625</v>
      </c>
      <c r="L19" s="13">
        <f>SUMIF(BBRG!$C:$C,'for csv'!$A19,BBRG!M:M)</f>
        <v>102.484375</v>
      </c>
    </row>
    <row r="20" spans="1:12" x14ac:dyDescent="0.3">
      <c r="A20" t="s">
        <v>20</v>
      </c>
      <c r="B20" s="13">
        <f>'Fed Purchase'!B20</f>
        <v>592</v>
      </c>
      <c r="C20" s="13">
        <f>SUMIF(BBRG!$C:$C,'for csv'!$A20,BBRG!D:D)</f>
        <v>25.6084</v>
      </c>
      <c r="D20" s="13">
        <f>SUMIF(BBRG!$C:$C,'for csv'!$A20,BBRG!E:E)</f>
        <v>78.120999999999995</v>
      </c>
      <c r="E20" s="13">
        <f>SUMIF(BBRG!$C:$C,'for csv'!$A20,BBRG!F:F)</f>
        <v>0.76229999999999998</v>
      </c>
      <c r="F20" s="13">
        <f>SUMIF(BBRG!$C:$C,'for csv'!$A20,BBRG!G:G)</f>
        <v>1.2873999999999999</v>
      </c>
      <c r="G20" s="13">
        <f>SUMIF(BBRG!$C:$C,'for csv'!$A20,BBRG!H:H)</f>
        <v>2562.15</v>
      </c>
      <c r="H20" s="13">
        <f>SUMIF(BBRG!$C:$C,'for csv'!$A20,BBRG!I:I)</f>
        <v>2286.79</v>
      </c>
      <c r="I20" s="13">
        <f>SUMIF(BBRG!$C:$C,'for csv'!$A20,BBRG!J:J)</f>
        <v>28.1</v>
      </c>
      <c r="J20" s="13">
        <f>SUMIF(BBRG!$C:$C,'for csv'!$A20,BBRG!K:K)</f>
        <v>53.7</v>
      </c>
      <c r="K20" s="13">
        <f>SUMIF(BBRG!$C:$C,'for csv'!$A20,BBRG!L:L)</f>
        <v>103.046875</v>
      </c>
      <c r="L20" s="13">
        <f>SUMIF(BBRG!$C:$C,'for csv'!$A20,BBRG!M:M)</f>
        <v>102.703125</v>
      </c>
    </row>
    <row r="21" spans="1:12" x14ac:dyDescent="0.3">
      <c r="A21" t="s">
        <v>21</v>
      </c>
      <c r="B21" s="13">
        <f>'Fed Purchase'!B21</f>
        <v>286</v>
      </c>
      <c r="C21" s="13">
        <f>SUMIF(BBRG!$C:$C,'for csv'!$A21,BBRG!D:D)</f>
        <v>26.8765</v>
      </c>
      <c r="D21" s="13">
        <f>SUMIF(BBRG!$C:$C,'for csv'!$A21,BBRG!E:E)</f>
        <v>74.565100000000001</v>
      </c>
      <c r="E21" s="13">
        <f>SUMIF(BBRG!$C:$C,'for csv'!$A21,BBRG!F:F)</f>
        <v>0.80300000000000005</v>
      </c>
      <c r="F21" s="13">
        <f>SUMIF(BBRG!$C:$C,'for csv'!$A21,BBRG!G:G)</f>
        <v>1.2799</v>
      </c>
      <c r="G21" s="13">
        <f>SUMIF(BBRG!$C:$C,'for csv'!$A21,BBRG!H:H)</f>
        <v>2547.7199999999998</v>
      </c>
      <c r="H21" s="13">
        <f>SUMIF(BBRG!$C:$C,'for csv'!$A21,BBRG!I:I)</f>
        <v>2281.7800000000002</v>
      </c>
      <c r="I21" s="13">
        <f>SUMIF(BBRG!$C:$C,'for csv'!$A21,BBRG!J:J)</f>
        <v>58.3</v>
      </c>
      <c r="J21" s="13">
        <f>SUMIF(BBRG!$C:$C,'for csv'!$A21,BBRG!K:K)</f>
        <v>71.2</v>
      </c>
      <c r="K21" s="13">
        <f>SUMIF(BBRG!$C:$C,'for csv'!$A21,BBRG!L:L)</f>
        <v>102.515625</v>
      </c>
      <c r="L21" s="13">
        <f>SUMIF(BBRG!$C:$C,'for csv'!$A21,BBRG!M:M)</f>
        <v>101.734375</v>
      </c>
    </row>
    <row r="22" spans="1:12" x14ac:dyDescent="0.3">
      <c r="A22" t="s">
        <v>22</v>
      </c>
      <c r="B22" s="13">
        <f>'Fed Purchase'!B22</f>
        <v>7602</v>
      </c>
      <c r="C22" s="13">
        <f>SUMIF(BBRG!$C:$C,'for csv'!$A22,BBRG!D:D)</f>
        <v>35.832300000000004</v>
      </c>
      <c r="D22" s="13">
        <f>SUMIF(BBRG!$C:$C,'for csv'!$A22,BBRG!E:E)</f>
        <v>92.425899999999999</v>
      </c>
      <c r="E22" s="13">
        <f>SUMIF(BBRG!$C:$C,'for csv'!$A22,BBRG!F:F)</f>
        <v>0.71819999999999995</v>
      </c>
      <c r="F22" s="13">
        <f>SUMIF(BBRG!$C:$C,'for csv'!$A22,BBRG!G:G)</f>
        <v>1.2841</v>
      </c>
      <c r="G22" s="13">
        <f>SUMIF(BBRG!$C:$C,'for csv'!$A22,BBRG!H:H)</f>
        <v>2554.81</v>
      </c>
      <c r="H22" s="13">
        <f>SUMIF(BBRG!$C:$C,'for csv'!$A22,BBRG!I:I)</f>
        <v>2274.15</v>
      </c>
      <c r="I22" s="13">
        <f>SUMIF(BBRG!$C:$C,'for csv'!$A22,BBRG!J:J)</f>
        <v>50.1</v>
      </c>
      <c r="J22" s="13">
        <f>SUMIF(BBRG!$C:$C,'for csv'!$A22,BBRG!K:K)</f>
        <v>70</v>
      </c>
      <c r="K22" s="13">
        <f>SUMIF(BBRG!$C:$C,'for csv'!$A22,BBRG!L:L)</f>
        <v>103.015625</v>
      </c>
      <c r="L22" s="13">
        <f>SUMIF(BBRG!$C:$C,'for csv'!$A22,BBRG!M:M)</f>
        <v>102.234375</v>
      </c>
    </row>
    <row r="23" spans="1:12" x14ac:dyDescent="0.3">
      <c r="A23" t="s">
        <v>23</v>
      </c>
      <c r="B23" s="13">
        <f>'Fed Purchase'!B23</f>
        <v>3609</v>
      </c>
      <c r="C23" s="13">
        <f>SUMIF(BBRG!$C:$C,'for csv'!$A23,BBRG!D:D)</f>
        <v>58.586799999999997</v>
      </c>
      <c r="D23" s="13">
        <f>SUMIF(BBRG!$C:$C,'for csv'!$A23,BBRG!E:E)</f>
        <v>119.1915</v>
      </c>
      <c r="E23" s="13">
        <f>SUMIF(BBRG!$C:$C,'for csv'!$A23,BBRG!F:F)</f>
        <v>1.0784</v>
      </c>
      <c r="F23" s="13">
        <f>SUMIF(BBRG!$C:$C,'for csv'!$A23,BBRG!G:G)</f>
        <v>1.6844000000000001</v>
      </c>
      <c r="G23" s="13">
        <f>SUMIF(BBRG!$C:$C,'for csv'!$A23,BBRG!H:H)</f>
        <v>2511.84</v>
      </c>
      <c r="H23" s="13">
        <f>SUMIF(BBRG!$C:$C,'for csv'!$A23,BBRG!I:I)</f>
        <v>2272.5700000000002</v>
      </c>
      <c r="I23" s="13">
        <f>SUMIF(BBRG!$C:$C,'for csv'!$A23,BBRG!J:J)</f>
        <v>36.5</v>
      </c>
      <c r="J23" s="13">
        <f>SUMIF(BBRG!$C:$C,'for csv'!$A23,BBRG!K:K)</f>
        <v>52.6</v>
      </c>
      <c r="K23" s="13">
        <f>SUMIF(BBRG!$C:$C,'for csv'!$A23,BBRG!L:L)</f>
        <v>102.703125</v>
      </c>
      <c r="L23" s="13">
        <f>SUMIF(BBRG!$C:$C,'for csv'!$A23,BBRG!M:M)</f>
        <v>101.984375</v>
      </c>
    </row>
    <row r="24" spans="1:12" x14ac:dyDescent="0.3">
      <c r="A24" t="s">
        <v>24</v>
      </c>
      <c r="B24" s="13">
        <f>'Fed Purchase'!B24</f>
        <v>6187</v>
      </c>
      <c r="C24" s="13">
        <f>SUMIF(BBRG!$C:$C,'for csv'!$A24,BBRG!D:D)</f>
        <v>65.781599999999997</v>
      </c>
      <c r="D24" s="13">
        <f>SUMIF(BBRG!$C:$C,'for csv'!$A24,BBRG!E:E)</f>
        <v>125.379</v>
      </c>
      <c r="E24" s="13">
        <f>SUMIF(BBRG!$C:$C,'for csv'!$A24,BBRG!F:F)</f>
        <v>1.1915</v>
      </c>
      <c r="F24" s="13">
        <f>SUMIF(BBRG!$C:$C,'for csv'!$A24,BBRG!G:G)</f>
        <v>1.7875000000000001</v>
      </c>
      <c r="G24" s="13">
        <f>SUMIF(BBRG!$C:$C,'for csv'!$A24,BBRG!H:H)</f>
        <v>2465.9499999999998</v>
      </c>
      <c r="H24" s="13">
        <f>SUMIF(BBRG!$C:$C,'for csv'!$A24,BBRG!I:I)</f>
        <v>2251.54</v>
      </c>
      <c r="I24" s="13">
        <f>SUMIF(BBRG!$C:$C,'for csv'!$A24,BBRG!J:J)</f>
        <v>75</v>
      </c>
      <c r="J24" s="13">
        <f>SUMIF(BBRG!$C:$C,'for csv'!$A24,BBRG!K:K)</f>
        <v>79.400000000000006</v>
      </c>
      <c r="K24" s="13">
        <f>SUMIF(BBRG!$C:$C,'for csv'!$A24,BBRG!L:L)</f>
        <v>100.703125</v>
      </c>
      <c r="L24" s="13">
        <f>SUMIF(BBRG!$C:$C,'for csv'!$A24,BBRG!M:M)</f>
        <v>100.171875</v>
      </c>
    </row>
    <row r="25" spans="1:12" x14ac:dyDescent="0.3">
      <c r="A25" t="s">
        <v>25</v>
      </c>
      <c r="B25" s="13">
        <f>'Fed Purchase'!B25</f>
        <v>14420</v>
      </c>
      <c r="C25" s="13">
        <f>SUMIF(BBRG!$C:$C,'for csv'!$A25,BBRG!D:D)</f>
        <v>68.967699999999994</v>
      </c>
      <c r="D25" s="13">
        <f>SUMIF(BBRG!$C:$C,'for csv'!$A25,BBRG!E:E)</f>
        <v>133.4134</v>
      </c>
      <c r="E25" s="13">
        <f>SUMIF(BBRG!$C:$C,'for csv'!$A25,BBRG!F:F)</f>
        <v>1.1404000000000001</v>
      </c>
      <c r="F25" s="13">
        <f>SUMIF(BBRG!$C:$C,'for csv'!$A25,BBRG!G:G)</f>
        <v>1.7848000000000002</v>
      </c>
      <c r="G25" s="13">
        <f>SUMIF(BBRG!$C:$C,'for csv'!$A25,BBRG!H:H)</f>
        <v>2491.25</v>
      </c>
      <c r="H25" s="13">
        <f>SUMIF(BBRG!$C:$C,'for csv'!$A25,BBRG!I:I)</f>
        <v>2235.63</v>
      </c>
      <c r="I25" s="13">
        <f>SUMIF(BBRG!$C:$C,'for csv'!$A25,BBRG!J:J)</f>
        <v>113.7</v>
      </c>
      <c r="J25" s="13">
        <f>SUMIF(BBRG!$C:$C,'for csv'!$A25,BBRG!K:K)</f>
        <v>109.6</v>
      </c>
      <c r="K25" s="13">
        <f>SUMIF(BBRG!$C:$C,'for csv'!$A25,BBRG!L:L)</f>
        <v>98.984375</v>
      </c>
      <c r="L25" s="13">
        <f>SUMIF(BBRG!$C:$C,'for csv'!$A25,BBRG!M:M)</f>
        <v>99.921875</v>
      </c>
    </row>
    <row r="26" spans="1:12" x14ac:dyDescent="0.3">
      <c r="A26" t="s">
        <v>26</v>
      </c>
      <c r="B26" s="13">
        <f>'Fed Purchase'!B26</f>
        <v>35815</v>
      </c>
      <c r="C26" s="13">
        <f>SUMIF(BBRG!$C:$C,'for csv'!$A26,BBRG!D:D)</f>
        <v>53.1965</v>
      </c>
      <c r="D26" s="13">
        <f>SUMIF(BBRG!$C:$C,'for csv'!$A26,BBRG!E:E)</f>
        <v>110.34399999999999</v>
      </c>
      <c r="E26" s="13">
        <f>SUMIF(BBRG!$C:$C,'for csv'!$A26,BBRG!F:F)</f>
        <v>0.84540000000000004</v>
      </c>
      <c r="F26" s="13">
        <f>SUMIF(BBRG!$C:$C,'for csv'!$A26,BBRG!G:G)</f>
        <v>1.4169</v>
      </c>
      <c r="G26" s="13">
        <f>SUMIF(BBRG!$C:$C,'for csv'!$A26,BBRG!H:H)</f>
        <v>2519.92</v>
      </c>
      <c r="H26" s="13">
        <f>SUMIF(BBRG!$C:$C,'for csv'!$A26,BBRG!I:I)</f>
        <v>2256.61</v>
      </c>
      <c r="I26" s="13">
        <f>SUMIF(BBRG!$C:$C,'for csv'!$A26,BBRG!J:J)</f>
        <v>87.4</v>
      </c>
      <c r="J26" s="13">
        <f>SUMIF(BBRG!$C:$C,'for csv'!$A26,BBRG!K:K)</f>
        <v>90.6</v>
      </c>
      <c r="K26" s="13">
        <f>SUMIF(BBRG!$C:$C,'for csv'!$A26,BBRG!L:L)</f>
        <v>100.984375</v>
      </c>
      <c r="L26" s="13">
        <f>SUMIF(BBRG!$C:$C,'for csv'!$A26,BBRG!M:M)</f>
        <v>101.734375</v>
      </c>
    </row>
    <row r="27" spans="1:12" x14ac:dyDescent="0.3">
      <c r="A27" t="s">
        <v>27</v>
      </c>
      <c r="B27" s="13">
        <f>'Fed Purchase'!B27</f>
        <v>30169</v>
      </c>
      <c r="C27" s="13">
        <f>SUMIF(BBRG!$C:$C,'for csv'!$A27,BBRG!D:D)</f>
        <v>47.405099999999997</v>
      </c>
      <c r="D27" s="13">
        <f>SUMIF(BBRG!$C:$C,'for csv'!$A27,BBRG!E:E)</f>
        <v>103.8571</v>
      </c>
      <c r="E27" s="13">
        <f>SUMIF(BBRG!$C:$C,'for csv'!$A27,BBRG!F:F)</f>
        <v>0.7863</v>
      </c>
      <c r="F27" s="13">
        <f>SUMIF(BBRG!$C:$C,'for csv'!$A27,BBRG!G:G)</f>
        <v>1.3509</v>
      </c>
      <c r="G27" s="13">
        <f>SUMIF(BBRG!$C:$C,'for csv'!$A27,BBRG!H:H)</f>
        <v>2554.85</v>
      </c>
      <c r="H27" s="13">
        <f>SUMIF(BBRG!$C:$C,'for csv'!$A27,BBRG!I:I)</f>
        <v>2282.42</v>
      </c>
      <c r="I27" s="13">
        <f>SUMIF(BBRG!$C:$C,'for csv'!$A27,BBRG!J:J)</f>
        <v>51.4</v>
      </c>
      <c r="J27" s="13">
        <f>SUMIF(BBRG!$C:$C,'for csv'!$A27,BBRG!K:K)</f>
        <v>64.8</v>
      </c>
      <c r="K27" s="13">
        <f>SUMIF(BBRG!$C:$C,'for csv'!$A27,BBRG!L:L)</f>
        <v>102.515625</v>
      </c>
      <c r="L27" s="13">
        <f>SUMIF(BBRG!$C:$C,'for csv'!$A27,BBRG!M:M)</f>
        <v>102.265625</v>
      </c>
    </row>
    <row r="28" spans="1:12" x14ac:dyDescent="0.3">
      <c r="A28" t="s">
        <v>28</v>
      </c>
      <c r="B28" s="13">
        <f>'Fed Purchase'!B28</f>
        <v>36416</v>
      </c>
      <c r="C28" s="13">
        <f>SUMIF(BBRG!$C:$C,'for csv'!$A28,BBRG!D:D)</f>
        <v>47.515099999999997</v>
      </c>
      <c r="D28" s="13">
        <f>SUMIF(BBRG!$C:$C,'for csv'!$A28,BBRG!E:E)</f>
        <v>102.3956</v>
      </c>
      <c r="E28" s="13">
        <f>SUMIF(BBRG!$C:$C,'for csv'!$A28,BBRG!F:F)</f>
        <v>0.84660000000000002</v>
      </c>
      <c r="F28" s="13">
        <f>SUMIF(BBRG!$C:$C,'for csv'!$A28,BBRG!G:G)</f>
        <v>1.3954</v>
      </c>
      <c r="G28" s="13">
        <f>SUMIF(BBRG!$C:$C,'for csv'!$A28,BBRG!H:H)</f>
        <v>2549.87</v>
      </c>
      <c r="H28" s="13">
        <f>SUMIF(BBRG!$C:$C,'for csv'!$A28,BBRG!I:I)</f>
        <v>2299.46</v>
      </c>
      <c r="I28" s="13">
        <f>SUMIF(BBRG!$C:$C,'for csv'!$A28,BBRG!J:J)</f>
        <v>20.3</v>
      </c>
      <c r="J28" s="13">
        <f>SUMIF(BBRG!$C:$C,'for csv'!$A28,BBRG!K:K)</f>
        <v>37.200000000000003</v>
      </c>
      <c r="K28" s="13">
        <f>SUMIF(BBRG!$C:$C,'for csv'!$A28,BBRG!L:L)</f>
        <v>104.015625</v>
      </c>
      <c r="L28" s="13">
        <f>SUMIF(BBRG!$C:$C,'for csv'!$A28,BBRG!M:M)</f>
        <v>103.390625</v>
      </c>
    </row>
    <row r="29" spans="1:12" x14ac:dyDescent="0.3">
      <c r="A29" t="s">
        <v>29</v>
      </c>
      <c r="B29" s="13">
        <f>'Fed Purchase'!B29</f>
        <v>39876</v>
      </c>
      <c r="C29" s="13">
        <f>SUMIF(BBRG!$C:$C,'for csv'!$A29,BBRG!D:D)</f>
        <v>53.735999999999997</v>
      </c>
      <c r="D29" s="13">
        <f>SUMIF(BBRG!$C:$C,'for csv'!$A29,BBRG!E:E)</f>
        <v>111.4885</v>
      </c>
      <c r="E29" s="13">
        <f>SUMIF(BBRG!$C:$C,'for csv'!$A29,BBRG!F:F)</f>
        <v>0.86729999999999996</v>
      </c>
      <c r="F29" s="13">
        <f>SUMIF(BBRG!$C:$C,'for csv'!$A29,BBRG!G:G)</f>
        <v>1.4447999999999999</v>
      </c>
      <c r="G29" s="13">
        <f>SUMIF(BBRG!$C:$C,'for csv'!$A29,BBRG!H:H)</f>
        <v>2544.2600000000002</v>
      </c>
      <c r="H29" s="13">
        <f>SUMIF(BBRG!$C:$C,'for csv'!$A29,BBRG!I:I)</f>
        <v>2299.88</v>
      </c>
      <c r="I29" s="13">
        <f>SUMIF(BBRG!$C:$C,'for csv'!$A29,BBRG!J:J)</f>
        <v>11.5</v>
      </c>
      <c r="J29" s="13">
        <f>SUMIF(BBRG!$C:$C,'for csv'!$A29,BBRG!K:K)</f>
        <v>30.9</v>
      </c>
      <c r="K29" s="13">
        <f>SUMIF(BBRG!$C:$C,'for csv'!$A29,BBRG!L:L)</f>
        <v>104.015625</v>
      </c>
      <c r="L29" s="13">
        <f>SUMIF(BBRG!$C:$C,'for csv'!$A29,BBRG!M:M)</f>
        <v>103.296875</v>
      </c>
    </row>
    <row r="30" spans="1:12" x14ac:dyDescent="0.3">
      <c r="A30" t="s">
        <v>30</v>
      </c>
      <c r="B30" s="13">
        <f>'Fed Purchase'!B30</f>
        <v>35804</v>
      </c>
      <c r="C30" s="13">
        <f>SUMIF(BBRG!$C:$C,'for csv'!$A30,BBRG!D:D)</f>
        <v>55.203699999999998</v>
      </c>
      <c r="D30" s="13">
        <f>SUMIF(BBRG!$C:$C,'for csv'!$A30,BBRG!E:E)</f>
        <v>113.8322</v>
      </c>
      <c r="E30" s="13">
        <f>SUMIF(BBRG!$C:$C,'for csv'!$A30,BBRG!F:F)</f>
        <v>0.84470000000000001</v>
      </c>
      <c r="F30" s="13">
        <f>SUMIF(BBRG!$C:$C,'for csv'!$A30,BBRG!G:G)</f>
        <v>1.431</v>
      </c>
      <c r="G30" s="13">
        <f>SUMIF(BBRG!$C:$C,'for csv'!$A30,BBRG!H:H)</f>
        <v>2551.96</v>
      </c>
      <c r="H30" s="13">
        <f>SUMIF(BBRG!$C:$C,'for csv'!$A30,BBRG!I:I)</f>
        <v>2296</v>
      </c>
      <c r="I30" s="13">
        <f>SUMIF(BBRG!$C:$C,'for csv'!$A30,BBRG!J:J)</f>
        <v>-4</v>
      </c>
      <c r="J30" s="13">
        <f>SUMIF(BBRG!$C:$C,'for csv'!$A30,BBRG!K:K)</f>
        <v>24.9</v>
      </c>
      <c r="K30" s="13">
        <f>SUMIF(BBRG!$C:$C,'for csv'!$A30,BBRG!L:L)</f>
        <v>104.609375</v>
      </c>
      <c r="L30" s="13">
        <f>SUMIF(BBRG!$C:$C,'for csv'!$A30,BBRG!M:M)</f>
        <v>103.703125</v>
      </c>
    </row>
    <row r="31" spans="1:12" x14ac:dyDescent="0.3">
      <c r="A31" t="s">
        <v>31</v>
      </c>
      <c r="B31" s="13">
        <f>'Fed Purchase'!B31</f>
        <v>41042</v>
      </c>
      <c r="C31" s="13">
        <f>SUMIF(BBRG!$C:$C,'for csv'!$A31,BBRG!D:D)</f>
        <v>43.285200000000003</v>
      </c>
      <c r="D31" s="13">
        <f>SUMIF(BBRG!$C:$C,'for csv'!$A31,BBRG!E:E)</f>
        <v>102.17019999999999</v>
      </c>
      <c r="E31" s="13">
        <f>SUMIF(BBRG!$C:$C,'for csv'!$A31,BBRG!F:F)</f>
        <v>0.67459999999999998</v>
      </c>
      <c r="F31" s="13">
        <f>SUMIF(BBRG!$C:$C,'for csv'!$A31,BBRG!G:G)</f>
        <v>1.2635000000000001</v>
      </c>
      <c r="G31" s="13">
        <f>SUMIF(BBRG!$C:$C,'for csv'!$A31,BBRG!H:H)</f>
        <v>2562.64</v>
      </c>
      <c r="H31" s="13">
        <f>SUMIF(BBRG!$C:$C,'for csv'!$A31,BBRG!I:I)</f>
        <v>2299.87</v>
      </c>
      <c r="I31" s="13">
        <f>SUMIF(BBRG!$C:$C,'for csv'!$A31,BBRG!J:J)</f>
        <v>-35</v>
      </c>
      <c r="J31" s="13">
        <f>SUMIF(BBRG!$C:$C,'for csv'!$A31,BBRG!K:K)</f>
        <v>4.7</v>
      </c>
      <c r="K31" s="13">
        <f>SUMIF(BBRG!$C:$C,'for csv'!$A31,BBRG!L:L)</f>
        <v>105.453125</v>
      </c>
      <c r="L31" s="13">
        <f>SUMIF(BBRG!$C:$C,'for csv'!$A31,BBRG!M:M)</f>
        <v>104.484375</v>
      </c>
    </row>
    <row r="32" spans="1:12" x14ac:dyDescent="0.3">
      <c r="A32" t="s">
        <v>32</v>
      </c>
      <c r="B32" s="13">
        <f>'Fed Purchase'!B32</f>
        <v>20728</v>
      </c>
      <c r="C32" s="13">
        <f>SUMIF(BBRG!$C:$C,'for csv'!$A32,BBRG!D:D)</f>
        <v>49.8324</v>
      </c>
      <c r="D32" s="13">
        <f>SUMIF(BBRG!$C:$C,'for csv'!$A32,BBRG!E:E)</f>
        <v>110.84650000000001</v>
      </c>
      <c r="E32" s="13">
        <f>SUMIF(BBRG!$C:$C,'for csv'!$A32,BBRG!F:F)</f>
        <v>0.72640000000000005</v>
      </c>
      <c r="F32" s="13">
        <f>SUMIF(BBRG!$C:$C,'for csv'!$A32,BBRG!G:G)</f>
        <v>1.3366</v>
      </c>
      <c r="G32" s="13">
        <f>SUMIF(BBRG!$C:$C,'for csv'!$A32,BBRG!H:H)</f>
        <v>2571.7199999999998</v>
      </c>
      <c r="H32" s="13">
        <f>SUMIF(BBRG!$C:$C,'for csv'!$A32,BBRG!I:I)</f>
        <v>2309.75</v>
      </c>
      <c r="I32" s="13">
        <f>SUMIF(BBRG!$C:$C,'for csv'!$A32,BBRG!J:J)</f>
        <v>-53</v>
      </c>
      <c r="J32" s="13">
        <f>SUMIF(BBRG!$C:$C,'for csv'!$A32,BBRG!K:K)</f>
        <v>6.9</v>
      </c>
      <c r="K32" s="13">
        <f>SUMIF(BBRG!$C:$C,'for csv'!$A32,BBRG!L:L)</f>
        <v>104.984375</v>
      </c>
      <c r="L32" s="13">
        <f>SUMIF(BBRG!$C:$C,'for csv'!$A32,BBRG!M:M)</f>
        <v>103.890625</v>
      </c>
    </row>
    <row r="33" spans="1:12" x14ac:dyDescent="0.3">
      <c r="A33" t="s">
        <v>33</v>
      </c>
      <c r="B33" s="13">
        <f>'Fed Purchase'!B33</f>
        <v>19556</v>
      </c>
      <c r="C33" s="13">
        <f>SUMIF(BBRG!$C:$C,'for csv'!$A33,BBRG!D:D)</f>
        <v>42.397500000000001</v>
      </c>
      <c r="D33" s="13">
        <f>SUMIF(BBRG!$C:$C,'for csv'!$A33,BBRG!E:E)</f>
        <v>107.59050000000001</v>
      </c>
      <c r="E33" s="13">
        <f>SUMIF(BBRG!$C:$C,'for csv'!$A33,BBRG!F:F)</f>
        <v>0.66949999999999998</v>
      </c>
      <c r="F33" s="13">
        <f>SUMIF(BBRG!$C:$C,'for csv'!$A33,BBRG!G:G)</f>
        <v>1.3214000000000001</v>
      </c>
      <c r="G33" s="13">
        <f>SUMIF(BBRG!$C:$C,'for csv'!$A33,BBRG!H:H)</f>
        <v>2564.12</v>
      </c>
      <c r="H33" s="13">
        <f>SUMIF(BBRG!$C:$C,'for csv'!$A33,BBRG!I:I)</f>
        <v>2299.88</v>
      </c>
      <c r="I33" s="13">
        <f>SUMIF(BBRG!$C:$C,'for csv'!$A33,BBRG!J:J)</f>
        <v>0.1</v>
      </c>
      <c r="J33" s="13">
        <f>SUMIF(BBRG!$C:$C,'for csv'!$A33,BBRG!K:K)</f>
        <v>42.7</v>
      </c>
      <c r="K33" s="13">
        <f>SUMIF(BBRG!$C:$C,'for csv'!$A33,BBRG!L:L)</f>
        <v>104.734375</v>
      </c>
      <c r="L33" s="13">
        <f>SUMIF(BBRG!$C:$C,'for csv'!$A33,BBRG!M:M)</f>
        <v>103.546875</v>
      </c>
    </row>
    <row r="34" spans="1:12" x14ac:dyDescent="0.3">
      <c r="A34" t="s">
        <v>34</v>
      </c>
      <c r="B34" s="13">
        <f>'Fed Purchase'!B34</f>
        <v>27441</v>
      </c>
      <c r="C34" s="13">
        <f>SUMIF(BBRG!$C:$C,'for csv'!$A34,BBRG!D:D)</f>
        <v>37.708100000000002</v>
      </c>
      <c r="D34" s="13">
        <f>SUMIF(BBRG!$C:$C,'for csv'!$A34,BBRG!E:E)</f>
        <v>101.3</v>
      </c>
      <c r="E34" s="13">
        <f>SUMIF(BBRG!$C:$C,'for csv'!$A34,BBRG!F:F)</f>
        <v>0.58320000000000005</v>
      </c>
      <c r="F34" s="13">
        <f>SUMIF(BBRG!$C:$C,'for csv'!$A34,BBRG!G:G)</f>
        <v>1.2191000000000001</v>
      </c>
      <c r="G34" s="13">
        <f>SUMIF(BBRG!$C:$C,'for csv'!$A34,BBRG!H:H)</f>
        <v>2574.14</v>
      </c>
      <c r="H34" s="13">
        <f>SUMIF(BBRG!$C:$C,'for csv'!$A34,BBRG!I:I)</f>
        <v>2299.7199999999998</v>
      </c>
      <c r="I34" s="13">
        <f>SUMIF(BBRG!$C:$C,'for csv'!$A34,BBRG!J:J)</f>
        <v>21.4</v>
      </c>
      <c r="J34" s="13">
        <f>SUMIF(BBRG!$C:$C,'for csv'!$A34,BBRG!K:K)</f>
        <v>57</v>
      </c>
      <c r="K34" s="13">
        <f>SUMIF(BBRG!$C:$C,'for csv'!$A34,BBRG!L:L)</f>
        <v>104.578125</v>
      </c>
      <c r="L34" s="13">
        <f>SUMIF(BBRG!$C:$C,'for csv'!$A34,BBRG!M:M)</f>
        <v>103.546875</v>
      </c>
    </row>
    <row r="35" spans="1:12" x14ac:dyDescent="0.3">
      <c r="A35" t="s">
        <v>35</v>
      </c>
      <c r="B35" s="13">
        <f>'Fed Purchase'!B35</f>
        <v>24862</v>
      </c>
      <c r="C35" s="13">
        <f>SUMIF(BBRG!$C:$C,'for csv'!$A35,BBRG!D:D)</f>
        <v>37.148400000000002</v>
      </c>
      <c r="D35" s="13">
        <f>SUMIF(BBRG!$C:$C,'for csv'!$A35,BBRG!E:E)</f>
        <v>101.38849999999999</v>
      </c>
      <c r="E35" s="13">
        <f>SUMIF(BBRG!$C:$C,'for csv'!$A35,BBRG!F:F)</f>
        <v>0.59699999999999998</v>
      </c>
      <c r="F35" s="13">
        <f>SUMIF(BBRG!$C:$C,'for csv'!$A35,BBRG!G:G)</f>
        <v>1.2394000000000001</v>
      </c>
      <c r="G35" s="13">
        <f>SUMIF(BBRG!$C:$C,'for csv'!$A35,BBRG!H:H)</f>
        <v>2576.4</v>
      </c>
      <c r="H35" s="13">
        <f>SUMIF(BBRG!$C:$C,'for csv'!$A35,BBRG!I:I)</f>
        <v>2303.15</v>
      </c>
      <c r="I35" s="13">
        <f>SUMIF(BBRG!$C:$C,'for csv'!$A35,BBRG!J:J)</f>
        <v>5.6</v>
      </c>
      <c r="J35" s="13">
        <f>SUMIF(BBRG!$C:$C,'for csv'!$A35,BBRG!K:K)</f>
        <v>46.5</v>
      </c>
      <c r="K35" s="13">
        <f>SUMIF(BBRG!$C:$C,'for csv'!$A35,BBRG!L:L)</f>
        <v>104.734375</v>
      </c>
      <c r="L35" s="13">
        <f>SUMIF(BBRG!$C:$C,'for csv'!$A35,BBRG!M:M)</f>
        <v>103.859375</v>
      </c>
    </row>
    <row r="36" spans="1:12" x14ac:dyDescent="0.3">
      <c r="A36" t="s">
        <v>36</v>
      </c>
      <c r="B36" s="13">
        <f>'Fed Purchase'!B36</f>
        <v>19860</v>
      </c>
      <c r="C36" s="13">
        <f>SUMIF(BBRG!$C:$C,'for csv'!$A36,BBRG!D:D)</f>
        <v>36.589500000000001</v>
      </c>
      <c r="D36" s="13">
        <f>SUMIF(BBRG!$C:$C,'for csv'!$A36,BBRG!E:E)</f>
        <v>98.049800000000005</v>
      </c>
      <c r="E36" s="13">
        <f>SUMIF(BBRG!$C:$C,'for csv'!$A36,BBRG!F:F)</f>
        <v>0.5948</v>
      </c>
      <c r="F36" s="13">
        <f>SUMIF(BBRG!$C:$C,'for csv'!$A36,BBRG!G:G)</f>
        <v>1.2094</v>
      </c>
      <c r="G36" s="13">
        <f>SUMIF(BBRG!$C:$C,'for csv'!$A36,BBRG!H:H)</f>
        <v>2582.96</v>
      </c>
      <c r="H36" s="13">
        <f>SUMIF(BBRG!$C:$C,'for csv'!$A36,BBRG!I:I)</f>
        <v>2302.16</v>
      </c>
      <c r="I36" s="13">
        <f>SUMIF(BBRG!$C:$C,'for csv'!$A36,BBRG!J:J)</f>
        <v>-11</v>
      </c>
      <c r="J36" s="13">
        <f>SUMIF(BBRG!$C:$C,'for csv'!$A36,BBRG!K:K)</f>
        <v>41.8</v>
      </c>
      <c r="K36" s="13">
        <f>SUMIF(BBRG!$C:$C,'for csv'!$A36,BBRG!L:L)</f>
        <v>105.140625</v>
      </c>
      <c r="L36" s="13">
        <f>SUMIF(BBRG!$C:$C,'for csv'!$A36,BBRG!M:M)</f>
        <v>103.890625</v>
      </c>
    </row>
    <row r="37" spans="1:12" x14ac:dyDescent="0.3">
      <c r="A37" t="s">
        <v>37</v>
      </c>
      <c r="B37" s="13">
        <f>'Fed Purchase'!B37</f>
        <v>20924</v>
      </c>
      <c r="C37" s="13">
        <f>SUMIF(BBRG!$C:$C,'for csv'!$A37,BBRG!D:D)</f>
        <v>40.755000000000003</v>
      </c>
      <c r="D37" s="13">
        <f>SUMIF(BBRG!$C:$C,'for csv'!$A37,BBRG!E:E)</f>
        <v>101.6284</v>
      </c>
      <c r="E37" s="13">
        <f>SUMIF(BBRG!$C:$C,'for csv'!$A37,BBRG!F:F)</f>
        <v>0.66979999999999995</v>
      </c>
      <c r="F37" s="13">
        <f>SUMIF(BBRG!$C:$C,'for csv'!$A37,BBRG!G:G)</f>
        <v>1.2785</v>
      </c>
      <c r="G37" s="13">
        <f>SUMIF(BBRG!$C:$C,'for csv'!$A37,BBRG!H:H)</f>
        <v>2570.62</v>
      </c>
      <c r="H37" s="13">
        <f>SUMIF(BBRG!$C:$C,'for csv'!$A37,BBRG!I:I)</f>
        <v>2306.89</v>
      </c>
      <c r="I37" s="13">
        <f>SUMIF(BBRG!$C:$C,'for csv'!$A37,BBRG!J:J)</f>
        <v>-31.8</v>
      </c>
      <c r="J37" s="13">
        <f>SUMIF(BBRG!$C:$C,'for csv'!$A37,BBRG!K:K)</f>
        <v>36.299999999999997</v>
      </c>
      <c r="K37" s="13">
        <f>SUMIF(BBRG!$C:$C,'for csv'!$A37,BBRG!L:L)</f>
        <v>105.578125</v>
      </c>
      <c r="L37" s="13">
        <f>SUMIF(BBRG!$C:$C,'for csv'!$A37,BBRG!M:M)</f>
        <v>103.984375</v>
      </c>
    </row>
    <row r="38" spans="1:12" x14ac:dyDescent="0.3">
      <c r="A38" t="s">
        <v>38</v>
      </c>
      <c r="B38" s="13">
        <f>'Fed Purchase'!B38</f>
        <v>21746</v>
      </c>
      <c r="C38" s="13">
        <f>SUMIF(BBRG!$C:$C,'for csv'!$A38,BBRG!D:D)</f>
        <v>45.206699999999998</v>
      </c>
      <c r="D38" s="13">
        <f>SUMIF(BBRG!$C:$C,'for csv'!$A38,BBRG!E:E)</f>
        <v>103.44410000000001</v>
      </c>
      <c r="E38" s="13">
        <f>SUMIF(BBRG!$C:$C,'for csv'!$A38,BBRG!F:F)</f>
        <v>0.71220000000000006</v>
      </c>
      <c r="F38" s="13">
        <f>SUMIF(BBRG!$C:$C,'for csv'!$A38,BBRG!G:G)</f>
        <v>1.2945</v>
      </c>
      <c r="G38" s="13">
        <f>SUMIF(BBRG!$C:$C,'for csv'!$A38,BBRG!H:H)</f>
        <v>2563.5</v>
      </c>
      <c r="H38" s="13">
        <f>SUMIF(BBRG!$C:$C,'for csv'!$A38,BBRG!I:I)</f>
        <v>2308.52</v>
      </c>
      <c r="I38" s="13">
        <f>SUMIF(BBRG!$C:$C,'for csv'!$A38,BBRG!J:J)</f>
        <v>-45</v>
      </c>
      <c r="J38" s="13">
        <f>SUMIF(BBRG!$C:$C,'for csv'!$A38,BBRG!K:K)</f>
        <v>29.9</v>
      </c>
      <c r="K38" s="13">
        <f>SUMIF(BBRG!$C:$C,'for csv'!$A38,BBRG!L:L)</f>
        <v>105.921875</v>
      </c>
      <c r="L38" s="13">
        <f>SUMIF(BBRG!$C:$C,'for csv'!$A38,BBRG!M:M)</f>
        <v>104.234375</v>
      </c>
    </row>
    <row r="39" spans="1:12" x14ac:dyDescent="0.3">
      <c r="A39" t="s">
        <v>39</v>
      </c>
      <c r="B39" s="13">
        <f>'Fed Purchase'!B39</f>
        <v>21960</v>
      </c>
      <c r="C39" s="13">
        <f>SUMIF(BBRG!$C:$C,'for csv'!$A39,BBRG!D:D)</f>
        <v>52.022399999999998</v>
      </c>
      <c r="D39" s="13">
        <f>SUMIF(BBRG!$C:$C,'for csv'!$A39,BBRG!E:E)</f>
        <v>112.45180000000001</v>
      </c>
      <c r="E39" s="13">
        <f>SUMIF(BBRG!$C:$C,'for csv'!$A39,BBRG!F:F)</f>
        <v>0.7722</v>
      </c>
      <c r="F39" s="13">
        <f>SUMIF(BBRG!$C:$C,'for csv'!$A39,BBRG!G:G)</f>
        <v>1.3765000000000001</v>
      </c>
      <c r="G39" s="13">
        <f>SUMIF(BBRG!$C:$C,'for csv'!$A39,BBRG!H:H)</f>
        <v>2561.0700000000002</v>
      </c>
      <c r="H39" s="13">
        <f>SUMIF(BBRG!$C:$C,'for csv'!$A39,BBRG!I:I)</f>
        <v>2310.2199999999998</v>
      </c>
      <c r="I39" s="13">
        <f>SUMIF(BBRG!$C:$C,'for csv'!$A39,BBRG!J:J)</f>
        <v>-46.7</v>
      </c>
      <c r="J39" s="13">
        <f>SUMIF(BBRG!$C:$C,'for csv'!$A39,BBRG!K:K)</f>
        <v>21.1</v>
      </c>
      <c r="K39" s="13">
        <f>SUMIF(BBRG!$C:$C,'for csv'!$A39,BBRG!L:L)</f>
        <v>105.890625</v>
      </c>
      <c r="L39" s="13">
        <f>SUMIF(BBRG!$C:$C,'for csv'!$A39,BBRG!M:M)</f>
        <v>104.359375</v>
      </c>
    </row>
    <row r="40" spans="1:12" x14ac:dyDescent="0.3">
      <c r="A40" t="s">
        <v>40</v>
      </c>
      <c r="B40" s="13">
        <f>'Fed Purchase'!B40</f>
        <v>18130</v>
      </c>
      <c r="C40" s="13">
        <f>SUMIF(BBRG!$C:$C,'for csv'!$A40,BBRG!D:D)</f>
        <v>49.360999999999997</v>
      </c>
      <c r="D40" s="13">
        <f>SUMIF(BBRG!$C:$C,'for csv'!$A40,BBRG!E:E)</f>
        <v>111.8095</v>
      </c>
      <c r="E40" s="13">
        <f>SUMIF(BBRG!$C:$C,'for csv'!$A40,BBRG!F:F)</f>
        <v>0.71909999999999996</v>
      </c>
      <c r="F40" s="13">
        <f>SUMIF(BBRG!$C:$C,'for csv'!$A40,BBRG!G:G)</f>
        <v>1.3435000000000001</v>
      </c>
      <c r="G40" s="13">
        <f>SUMIF(BBRG!$C:$C,'for csv'!$A40,BBRG!H:H)</f>
        <v>2566.62</v>
      </c>
      <c r="H40" s="13">
        <f>SUMIF(BBRG!$C:$C,'for csv'!$A40,BBRG!I:I)</f>
        <v>2310.5100000000002</v>
      </c>
      <c r="I40" s="13">
        <f>SUMIF(BBRG!$C:$C,'for csv'!$A40,BBRG!J:J)</f>
        <v>-57.7</v>
      </c>
      <c r="J40" s="13">
        <f>SUMIF(BBRG!$C:$C,'for csv'!$A40,BBRG!K:K)</f>
        <v>14.6</v>
      </c>
      <c r="K40" s="13">
        <f>SUMIF(BBRG!$C:$C,'for csv'!$A40,BBRG!L:L)</f>
        <v>105.703125</v>
      </c>
      <c r="L40" s="13">
        <f>SUMIF(BBRG!$C:$C,'for csv'!$A40,BBRG!M:M)</f>
        <v>104.578125</v>
      </c>
    </row>
    <row r="41" spans="1:12" x14ac:dyDescent="0.3">
      <c r="A41" t="s">
        <v>41</v>
      </c>
      <c r="B41" s="13">
        <f>'Fed Purchase'!B41</f>
        <v>11985</v>
      </c>
      <c r="C41" s="13">
        <f>SUMIF(BBRG!$C:$C,'for csv'!$A41,BBRG!D:D)</f>
        <v>52.611699999999999</v>
      </c>
      <c r="D41" s="13">
        <f>SUMIF(BBRG!$C:$C,'for csv'!$A41,BBRG!E:E)</f>
        <v>116.188</v>
      </c>
      <c r="E41" s="13">
        <f>SUMIF(BBRG!$C:$C,'for csv'!$A41,BBRG!F:F)</f>
        <v>0.77129999999999999</v>
      </c>
      <c r="F41" s="13">
        <f>SUMIF(BBRG!$C:$C,'for csv'!$A41,BBRG!G:G)</f>
        <v>1.4071</v>
      </c>
      <c r="G41" s="13">
        <f>SUMIF(BBRG!$C:$C,'for csv'!$A41,BBRG!H:H)</f>
        <v>2561.9</v>
      </c>
      <c r="H41" s="13">
        <f>SUMIF(BBRG!$C:$C,'for csv'!$A41,BBRG!I:I)</f>
        <v>2305.5500000000002</v>
      </c>
      <c r="I41" s="13">
        <f>SUMIF(BBRG!$C:$C,'for csv'!$A41,BBRG!J:J)</f>
        <v>-32.200000000000003</v>
      </c>
      <c r="J41" s="13">
        <f>SUMIF(BBRG!$C:$C,'for csv'!$A41,BBRG!K:K)</f>
        <v>29.1</v>
      </c>
      <c r="K41" s="13">
        <f>SUMIF(BBRG!$C:$C,'for csv'!$A41,BBRG!L:L)</f>
        <v>105.421875</v>
      </c>
      <c r="L41" s="13">
        <f>SUMIF(BBRG!$C:$C,'for csv'!$A41,BBRG!M:M)</f>
        <v>104.015625</v>
      </c>
    </row>
    <row r="42" spans="1:12" x14ac:dyDescent="0.3">
      <c r="A42" t="s">
        <v>42</v>
      </c>
      <c r="B42" s="13">
        <f>'Fed Purchase'!B42</f>
        <v>15190</v>
      </c>
      <c r="C42" s="13">
        <f>SUMIF(BBRG!$C:$C,'for csv'!$A42,BBRG!D:D)</f>
        <v>53.295299999999997</v>
      </c>
      <c r="D42" s="13">
        <f>SUMIF(BBRG!$C:$C,'for csv'!$A42,BBRG!E:E)</f>
        <v>118.26300000000001</v>
      </c>
      <c r="E42" s="13">
        <f>SUMIF(BBRG!$C:$C,'for csv'!$A42,BBRG!F:F)</f>
        <v>0.752</v>
      </c>
      <c r="F42" s="13">
        <f>SUMIF(BBRG!$C:$C,'for csv'!$A42,BBRG!G:G)</f>
        <v>1.4016999999999999</v>
      </c>
      <c r="G42" s="13">
        <f>SUMIF(BBRG!$C:$C,'for csv'!$A42,BBRG!H:H)</f>
        <v>2561.1799999999998</v>
      </c>
      <c r="H42" s="13">
        <f>SUMIF(BBRG!$C:$C,'for csv'!$A42,BBRG!I:I)</f>
        <v>2303.6</v>
      </c>
      <c r="I42" s="13">
        <f>SUMIF(BBRG!$C:$C,'for csv'!$A42,BBRG!J:J)</f>
        <v>-18.100000000000001</v>
      </c>
      <c r="J42" s="13">
        <f>SUMIF(BBRG!$C:$C,'for csv'!$A42,BBRG!K:K)</f>
        <v>35.299999999999997</v>
      </c>
      <c r="K42" s="13">
        <f>SUMIF(BBRG!$C:$C,'for csv'!$A42,BBRG!L:L)</f>
        <v>104.859375</v>
      </c>
      <c r="L42" s="13">
        <f>SUMIF(BBRG!$C:$C,'for csv'!$A42,BBRG!M:M)</f>
        <v>103.828125</v>
      </c>
    </row>
    <row r="43" spans="1:12" x14ac:dyDescent="0.3">
      <c r="A43" t="s">
        <v>43</v>
      </c>
      <c r="B43" s="13">
        <f>'Fed Purchase'!B43</f>
        <v>13098</v>
      </c>
      <c r="C43" s="13">
        <f>SUMIF(BBRG!$C:$C,'for csv'!$A43,BBRG!D:D)</f>
        <v>43.476799999999997</v>
      </c>
      <c r="D43" s="13">
        <f>SUMIF(BBRG!$C:$C,'for csv'!$A43,BBRG!E:E)</f>
        <v>106.86239999999999</v>
      </c>
      <c r="E43" s="13">
        <f>SUMIF(BBRG!$C:$C,'for csv'!$A43,BBRG!F:F)</f>
        <v>0.63160000000000005</v>
      </c>
      <c r="F43" s="13">
        <f>SUMIF(BBRG!$C:$C,'for csv'!$A43,BBRG!G:G)</f>
        <v>1.2655000000000001</v>
      </c>
      <c r="G43" s="13">
        <f>SUMIF(BBRG!$C:$C,'for csv'!$A43,BBRG!H:H)</f>
        <v>2580.7199999999998</v>
      </c>
      <c r="H43" s="13">
        <f>SUMIF(BBRG!$C:$C,'for csv'!$A43,BBRG!I:I)</f>
        <v>2308.5</v>
      </c>
      <c r="I43" s="13">
        <f>SUMIF(BBRG!$C:$C,'for csv'!$A43,BBRG!J:J)</f>
        <v>-27.9</v>
      </c>
      <c r="J43" s="13">
        <f>SUMIF(BBRG!$C:$C,'for csv'!$A43,BBRG!K:K)</f>
        <v>32.4</v>
      </c>
      <c r="K43" s="13">
        <f>SUMIF(BBRG!$C:$C,'for csv'!$A43,BBRG!L:L)</f>
        <v>105.171875</v>
      </c>
      <c r="L43" s="13">
        <f>SUMIF(BBRG!$C:$C,'for csv'!$A43,BBRG!M:M)</f>
        <v>104.078125</v>
      </c>
    </row>
    <row r="44" spans="1:12" x14ac:dyDescent="0.3">
      <c r="A44" t="s">
        <v>44</v>
      </c>
      <c r="B44" s="13">
        <f>'Fed Purchase'!B44</f>
        <v>13559</v>
      </c>
      <c r="C44" s="13">
        <f>SUMIF(BBRG!$C:$C,'for csv'!$A44,BBRG!D:D)</f>
        <v>42.007399999999997</v>
      </c>
      <c r="D44" s="13">
        <f>SUMIF(BBRG!$C:$C,'for csv'!$A44,BBRG!E:E)</f>
        <v>101.6798</v>
      </c>
      <c r="E44" s="13">
        <f>SUMIF(BBRG!$C:$C,'for csv'!$A44,BBRG!F:F)</f>
        <v>0.62670000000000003</v>
      </c>
      <c r="F44" s="13">
        <f>SUMIF(BBRG!$C:$C,'for csv'!$A44,BBRG!G:G)</f>
        <v>1.2234</v>
      </c>
      <c r="G44" s="13">
        <f>SUMIF(BBRG!$C:$C,'for csv'!$A44,BBRG!H:H)</f>
        <v>2587.5</v>
      </c>
      <c r="H44" s="13">
        <f>SUMIF(BBRG!$C:$C,'for csv'!$A44,BBRG!I:I)</f>
        <v>2308.04</v>
      </c>
      <c r="I44" s="13">
        <f>SUMIF(BBRG!$C:$C,'for csv'!$A44,BBRG!J:J)</f>
        <v>-39.5</v>
      </c>
      <c r="J44" s="13">
        <f>SUMIF(BBRG!$C:$C,'for csv'!$A44,BBRG!K:K)</f>
        <v>33.299999999999997</v>
      </c>
      <c r="K44" s="13">
        <f>SUMIF(BBRG!$C:$C,'for csv'!$A44,BBRG!L:L)</f>
        <v>105.640625</v>
      </c>
      <c r="L44" s="13">
        <f>SUMIF(BBRG!$C:$C,'for csv'!$A44,BBRG!M:M)</f>
        <v>103.921875</v>
      </c>
    </row>
    <row r="45" spans="1:12" x14ac:dyDescent="0.3">
      <c r="A45" t="s">
        <v>45</v>
      </c>
      <c r="B45" s="13">
        <f>'Fed Purchase'!B45</f>
        <v>14490</v>
      </c>
      <c r="C45" s="13">
        <f>SUMIF(BBRG!$C:$C,'for csv'!$A45,BBRG!D:D)</f>
        <v>43.985700000000001</v>
      </c>
      <c r="D45" s="13">
        <f>SUMIF(BBRG!$C:$C,'for csv'!$A45,BBRG!E:E)</f>
        <v>105.82559999999999</v>
      </c>
      <c r="E45" s="13">
        <f>SUMIF(BBRG!$C:$C,'for csv'!$A45,BBRG!F:F)</f>
        <v>0.64170000000000005</v>
      </c>
      <c r="F45" s="13">
        <f>SUMIF(BBRG!$C:$C,'for csv'!$A45,BBRG!G:G)</f>
        <v>1.2601</v>
      </c>
      <c r="G45" s="13">
        <f>SUMIF(BBRG!$C:$C,'for csv'!$A45,BBRG!H:H)</f>
        <v>2576.64</v>
      </c>
      <c r="H45" s="13">
        <f>SUMIF(BBRG!$C:$C,'for csv'!$A45,BBRG!I:I)</f>
        <v>2305.4299999999998</v>
      </c>
      <c r="I45" s="13">
        <f>SUMIF(BBRG!$C:$C,'for csv'!$A45,BBRG!J:J)</f>
        <v>-20.399999999999999</v>
      </c>
      <c r="J45" s="13">
        <f>SUMIF(BBRG!$C:$C,'for csv'!$A45,BBRG!K:K)</f>
        <v>39.299999999999997</v>
      </c>
      <c r="K45" s="13">
        <f>SUMIF(BBRG!$C:$C,'for csv'!$A45,BBRG!L:L)</f>
        <v>105.359375</v>
      </c>
      <c r="L45" s="13">
        <f>SUMIF(BBRG!$C:$C,'for csv'!$A45,BBRG!M:M)</f>
        <v>103.859375</v>
      </c>
    </row>
    <row r="46" spans="1:12" x14ac:dyDescent="0.3">
      <c r="A46" t="s">
        <v>46</v>
      </c>
      <c r="B46" s="13">
        <f>'Fed Purchase'!B46</f>
        <v>10291</v>
      </c>
      <c r="C46" s="13">
        <f>SUMIF(BBRG!$C:$C,'for csv'!$A46,BBRG!D:D)</f>
        <v>40.370399999999997</v>
      </c>
      <c r="D46" s="13">
        <f>SUMIF(BBRG!$C:$C,'for csv'!$A46,BBRG!E:E)</f>
        <v>101.4781</v>
      </c>
      <c r="E46" s="13">
        <f>SUMIF(BBRG!$C:$C,'for csv'!$A46,BBRG!F:F)</f>
        <v>0.60529999999999995</v>
      </c>
      <c r="F46" s="13">
        <f>SUMIF(BBRG!$C:$C,'for csv'!$A46,BBRG!G:G)</f>
        <v>1.2163999999999999</v>
      </c>
      <c r="G46" s="13">
        <f>SUMIF(BBRG!$C:$C,'for csv'!$A46,BBRG!H:H)</f>
        <v>2582.92</v>
      </c>
      <c r="H46" s="13">
        <f>SUMIF(BBRG!$C:$C,'for csv'!$A46,BBRG!I:I)</f>
        <v>2301.9</v>
      </c>
      <c r="I46" s="13">
        <f>SUMIF(BBRG!$C:$C,'for csv'!$A46,BBRG!J:J)</f>
        <v>-2.9</v>
      </c>
      <c r="J46" s="13">
        <f>SUMIF(BBRG!$C:$C,'for csv'!$A46,BBRG!K:K)</f>
        <v>49.9</v>
      </c>
      <c r="K46" s="13">
        <f>SUMIF(BBRG!$C:$C,'for csv'!$A46,BBRG!L:L)</f>
        <v>104.453125</v>
      </c>
      <c r="L46" s="13">
        <f>SUMIF(BBRG!$C:$C,'for csv'!$A46,BBRG!M:M)</f>
        <v>103.703125</v>
      </c>
    </row>
    <row r="47" spans="1:12" x14ac:dyDescent="0.3">
      <c r="A47" t="s">
        <v>47</v>
      </c>
      <c r="B47" s="13">
        <f>'Fed Purchase'!B47</f>
        <v>7738</v>
      </c>
      <c r="C47" s="13">
        <f>SUMIF(BBRG!$C:$C,'for csv'!$A47,BBRG!D:D)</f>
        <v>36.564900000000002</v>
      </c>
      <c r="D47" s="13">
        <f>SUMIF(BBRG!$C:$C,'for csv'!$A47,BBRG!E:E)</f>
        <v>95.923500000000004</v>
      </c>
      <c r="E47" s="13">
        <f>SUMIF(BBRG!$C:$C,'for csv'!$A47,BBRG!F:F)</f>
        <v>0.56910000000000005</v>
      </c>
      <c r="F47" s="13">
        <f>SUMIF(BBRG!$C:$C,'for csv'!$A47,BBRG!G:G)</f>
        <v>1.1626000000000001</v>
      </c>
      <c r="G47" s="13">
        <f>SUMIF(BBRG!$C:$C,'for csv'!$A47,BBRG!H:H)</f>
        <v>2592.2399999999998</v>
      </c>
      <c r="H47" s="13">
        <f>SUMIF(BBRG!$C:$C,'for csv'!$A47,BBRG!I:I)</f>
        <v>2303.29</v>
      </c>
      <c r="I47" s="13">
        <f>SUMIF(BBRG!$C:$C,'for csv'!$A47,BBRG!J:J)</f>
        <v>-2.9</v>
      </c>
      <c r="J47" s="13">
        <f>SUMIF(BBRG!$C:$C,'for csv'!$A47,BBRG!K:K)</f>
        <v>50.6</v>
      </c>
      <c r="K47" s="13">
        <f>SUMIF(BBRG!$C:$C,'for csv'!$A47,BBRG!L:L)</f>
        <v>104.890625</v>
      </c>
      <c r="L47" s="13">
        <f>SUMIF(BBRG!$C:$C,'for csv'!$A47,BBRG!M:M)</f>
        <v>103.703125</v>
      </c>
    </row>
    <row r="48" spans="1:12" x14ac:dyDescent="0.3">
      <c r="A48" t="s">
        <v>48</v>
      </c>
      <c r="B48" s="13">
        <f>'Fed Purchase'!B48</f>
        <v>9581</v>
      </c>
      <c r="C48" s="13">
        <f>SUMIF(BBRG!$C:$C,'for csv'!$A48,BBRG!D:D)</f>
        <v>40.576799999999999</v>
      </c>
      <c r="D48" s="13">
        <f>SUMIF(BBRG!$C:$C,'for csv'!$A48,BBRG!E:E)</f>
        <v>100.1365</v>
      </c>
      <c r="E48" s="13">
        <f>SUMIF(BBRG!$C:$C,'for csv'!$A48,BBRG!F:F)</f>
        <v>0.61899999999999999</v>
      </c>
      <c r="F48" s="13">
        <f>SUMIF(BBRG!$C:$C,'for csv'!$A48,BBRG!G:G)</f>
        <v>1.2145999999999999</v>
      </c>
      <c r="G48" s="13">
        <f>SUMIF(BBRG!$C:$C,'for csv'!$A48,BBRG!H:H)</f>
        <v>2584.16</v>
      </c>
      <c r="H48" s="13">
        <f>SUMIF(BBRG!$C:$C,'for csv'!$A48,BBRG!I:I)</f>
        <v>2307.9499999999998</v>
      </c>
      <c r="I48" s="13">
        <f>SUMIF(BBRG!$C:$C,'for csv'!$A48,BBRG!J:J)</f>
        <v>-16.8</v>
      </c>
      <c r="J48" s="13">
        <f>SUMIF(BBRG!$C:$C,'for csv'!$A48,BBRG!K:K)</f>
        <v>36.6</v>
      </c>
      <c r="K48" s="13">
        <f>SUMIF(BBRG!$C:$C,'for csv'!$A48,BBRG!L:L)</f>
        <v>104.640625</v>
      </c>
      <c r="L48" s="13">
        <f>SUMIF(BBRG!$C:$C,'for csv'!$A48,BBRG!M:M)</f>
        <v>103.953125</v>
      </c>
    </row>
    <row r="49" spans="1:12" x14ac:dyDescent="0.3">
      <c r="A49" t="s">
        <v>49</v>
      </c>
      <c r="B49" s="13">
        <f>'Fed Purchase'!B49</f>
        <v>7905</v>
      </c>
      <c r="C49" s="13">
        <f>SUMIF(BBRG!$C:$C,'for csv'!$A49,BBRG!D:D)</f>
        <v>38.241199999999999</v>
      </c>
      <c r="D49" s="13">
        <f>SUMIF(BBRG!$C:$C,'for csv'!$A49,BBRG!E:E)</f>
        <v>96.126000000000005</v>
      </c>
      <c r="E49" s="13">
        <f>SUMIF(BBRG!$C:$C,'for csv'!$A49,BBRG!F:F)</f>
        <v>0.60150000000000003</v>
      </c>
      <c r="F49" s="13">
        <f>SUMIF(BBRG!$C:$C,'for csv'!$A49,BBRG!G:G)</f>
        <v>1.1804000000000001</v>
      </c>
      <c r="G49" s="13">
        <f>SUMIF(BBRG!$C:$C,'for csv'!$A49,BBRG!H:H)</f>
        <v>2585.36</v>
      </c>
      <c r="H49" s="13">
        <f>SUMIF(BBRG!$C:$C,'for csv'!$A49,BBRG!I:I)</f>
        <v>2308.0500000000002</v>
      </c>
      <c r="I49" s="13">
        <f>SUMIF(BBRG!$C:$C,'for csv'!$A49,BBRG!J:J)</f>
        <v>-20.399999999999999</v>
      </c>
      <c r="J49" s="13">
        <f>SUMIF(BBRG!$C:$C,'for csv'!$A49,BBRG!K:K)</f>
        <v>36</v>
      </c>
      <c r="K49" s="13">
        <f>SUMIF(BBRG!$C:$C,'for csv'!$A49,BBRG!L:L)</f>
        <v>104.953125</v>
      </c>
      <c r="L49" s="13">
        <f>SUMIF(BBRG!$C:$C,'for csv'!$A49,BBRG!M:M)</f>
        <v>103.984375</v>
      </c>
    </row>
    <row r="50" spans="1:12" x14ac:dyDescent="0.3">
      <c r="A50" t="s">
        <v>50</v>
      </c>
      <c r="B50" s="13">
        <f>'Fed Purchase'!B50</f>
        <v>10709</v>
      </c>
      <c r="C50" s="13">
        <f>SUMIF(BBRG!$C:$C,'for csv'!$A50,BBRG!D:D)</f>
        <v>37.628399999999999</v>
      </c>
      <c r="D50" s="13">
        <f>SUMIF(BBRG!$C:$C,'for csv'!$A50,BBRG!E:E)</f>
        <v>94.506900000000002</v>
      </c>
      <c r="E50" s="13">
        <f>SUMIF(BBRG!$C:$C,'for csv'!$A50,BBRG!F:F)</f>
        <v>0.6008</v>
      </c>
      <c r="F50" s="13">
        <f>SUMIF(BBRG!$C:$C,'for csv'!$A50,BBRG!G:G)</f>
        <v>1.1696</v>
      </c>
      <c r="G50" s="13">
        <f>SUMIF(BBRG!$C:$C,'for csv'!$A50,BBRG!H:H)</f>
        <v>2588.02</v>
      </c>
      <c r="H50" s="13">
        <f>SUMIF(BBRG!$C:$C,'for csv'!$A50,BBRG!I:I)</f>
        <v>2307.13</v>
      </c>
      <c r="I50" s="13">
        <f>SUMIF(BBRG!$C:$C,'for csv'!$A50,BBRG!J:J)</f>
        <v>-21.9</v>
      </c>
      <c r="J50" s="13">
        <f>SUMIF(BBRG!$C:$C,'for csv'!$A50,BBRG!K:K)</f>
        <v>35.700000000000003</v>
      </c>
      <c r="K50" s="13">
        <f>SUMIF(BBRG!$C:$C,'for csv'!$A50,BBRG!L:L)</f>
        <v>104.703125</v>
      </c>
      <c r="L50" s="13">
        <f>SUMIF(BBRG!$C:$C,'for csv'!$A50,BBRG!M:M)</f>
        <v>103.984375</v>
      </c>
    </row>
    <row r="51" spans="1:12" x14ac:dyDescent="0.3">
      <c r="A51" t="s">
        <v>51</v>
      </c>
      <c r="B51" s="13">
        <f>'Fed Purchase'!B51</f>
        <v>7240</v>
      </c>
      <c r="C51" s="13">
        <f>SUMIF(BBRG!$C:$C,'for csv'!$A51,BBRG!D:D)</f>
        <v>43.822099999999999</v>
      </c>
      <c r="D51" s="13">
        <f>SUMIF(BBRG!$C:$C,'for csv'!$A51,BBRG!E:E)</f>
        <v>103.3464</v>
      </c>
      <c r="E51" s="13">
        <f>SUMIF(BBRG!$C:$C,'for csv'!$A51,BBRG!F:F)</f>
        <v>0.66049999999999998</v>
      </c>
      <c r="F51" s="13">
        <f>SUMIF(BBRG!$C:$C,'for csv'!$A51,BBRG!G:G)</f>
        <v>1.2557</v>
      </c>
      <c r="G51" s="13">
        <f>SUMIF(BBRG!$C:$C,'for csv'!$A51,BBRG!H:H)</f>
        <v>2577.59</v>
      </c>
      <c r="H51" s="13">
        <f>SUMIF(BBRG!$C:$C,'for csv'!$A51,BBRG!I:I)</f>
        <v>2306.4899999999998</v>
      </c>
      <c r="I51" s="13">
        <f>SUMIF(BBRG!$C:$C,'for csv'!$A51,BBRG!J:J)</f>
        <v>-13.5</v>
      </c>
      <c r="J51" s="13">
        <f>SUMIF(BBRG!$C:$C,'for csv'!$A51,BBRG!K:K)</f>
        <v>40.1</v>
      </c>
      <c r="K51" s="13">
        <f>SUMIF(BBRG!$C:$C,'for csv'!$A51,BBRG!L:L)</f>
        <v>104.609375</v>
      </c>
      <c r="L51" s="13">
        <f>SUMIF(BBRG!$C:$C,'for csv'!$A51,BBRG!M:M)</f>
        <v>103.921875</v>
      </c>
    </row>
    <row r="52" spans="1:12" x14ac:dyDescent="0.3">
      <c r="A52" t="s">
        <v>52</v>
      </c>
      <c r="B52" s="13">
        <f>'Fed Purchase'!B52</f>
        <v>6554</v>
      </c>
      <c r="C52" s="13">
        <f>SUMIF(BBRG!$C:$C,'for csv'!$A52,BBRG!D:D)</f>
        <v>40.175699999999999</v>
      </c>
      <c r="D52" s="13">
        <f>SUMIF(BBRG!$C:$C,'for csv'!$A52,BBRG!E:E)</f>
        <v>99.299700000000001</v>
      </c>
      <c r="E52" s="13">
        <f>SUMIF(BBRG!$C:$C,'for csv'!$A52,BBRG!F:F)</f>
        <v>0.6129</v>
      </c>
      <c r="F52" s="13">
        <f>SUMIF(BBRG!$C:$C,'for csv'!$A52,BBRG!G:G)</f>
        <v>1.2041999999999999</v>
      </c>
      <c r="G52" s="13">
        <f>SUMIF(BBRG!$C:$C,'for csv'!$A52,BBRG!H:H)</f>
        <v>2584.7600000000002</v>
      </c>
      <c r="H52" s="13">
        <f>SUMIF(BBRG!$C:$C,'for csv'!$A52,BBRG!I:I)</f>
        <v>2309.46</v>
      </c>
      <c r="I52" s="13">
        <f>SUMIF(BBRG!$C:$C,'for csv'!$A52,BBRG!J:J)</f>
        <v>-23.3</v>
      </c>
      <c r="J52" s="13">
        <f>SUMIF(BBRG!$C:$C,'for csv'!$A52,BBRG!K:K)</f>
        <v>34.299999999999997</v>
      </c>
      <c r="K52" s="13">
        <f>SUMIF(BBRG!$C:$C,'for csv'!$A52,BBRG!L:L)</f>
        <v>104.703125</v>
      </c>
      <c r="L52" s="13">
        <f>SUMIF(BBRG!$C:$C,'for csv'!$A52,BBRG!M:M)</f>
        <v>104.046875</v>
      </c>
    </row>
    <row r="53" spans="1:12" x14ac:dyDescent="0.3">
      <c r="A53" t="s">
        <v>53</v>
      </c>
      <c r="B53" s="13">
        <f>'Fed Purchase'!B53</f>
        <v>6053</v>
      </c>
      <c r="C53" s="13">
        <f>SUMIF(BBRG!$C:$C,'for csv'!$A53,BBRG!D:D)</f>
        <v>42.551299999999998</v>
      </c>
      <c r="D53" s="13">
        <f>SUMIF(BBRG!$C:$C,'for csv'!$A53,BBRG!E:E)</f>
        <v>104.8571</v>
      </c>
      <c r="E53" s="13">
        <f>SUMIF(BBRG!$C:$C,'for csv'!$A53,BBRG!F:F)</f>
        <v>0.62690000000000001</v>
      </c>
      <c r="F53" s="13">
        <f>SUMIF(BBRG!$C:$C,'for csv'!$A53,BBRG!G:G)</f>
        <v>1.2499</v>
      </c>
      <c r="G53" s="13">
        <f>SUMIF(BBRG!$C:$C,'for csv'!$A53,BBRG!H:H)</f>
        <v>2581.7399999999998</v>
      </c>
      <c r="H53" s="13">
        <f>SUMIF(BBRG!$C:$C,'for csv'!$A53,BBRG!I:I)</f>
        <v>2311.91</v>
      </c>
      <c r="I53" s="13">
        <f>SUMIF(BBRG!$C:$C,'for csv'!$A53,BBRG!J:J)</f>
        <v>-24</v>
      </c>
      <c r="J53" s="13">
        <f>SUMIF(BBRG!$C:$C,'for csv'!$A53,BBRG!K:K)</f>
        <v>34.200000000000003</v>
      </c>
      <c r="K53" s="13">
        <f>SUMIF(BBRG!$C:$C,'for csv'!$A53,BBRG!L:L)</f>
        <v>104.859375</v>
      </c>
      <c r="L53" s="13">
        <f>SUMIF(BBRG!$C:$C,'for csv'!$A53,BBRG!M:M)</f>
        <v>104.109375</v>
      </c>
    </row>
    <row r="54" spans="1:12" x14ac:dyDescent="0.3">
      <c r="A54" t="s">
        <v>54</v>
      </c>
      <c r="B54" s="13">
        <f>'Fed Purchase'!B54</f>
        <v>5768</v>
      </c>
      <c r="C54" s="13">
        <f>SUMIF(BBRG!$C:$C,'for csv'!$A54,BBRG!D:D)</f>
        <v>44.369900000000001</v>
      </c>
      <c r="D54" s="13">
        <f>SUMIF(BBRG!$C:$C,'for csv'!$A54,BBRG!E:E)</f>
        <v>108.9203</v>
      </c>
      <c r="E54" s="13">
        <f>SUMIF(BBRG!$C:$C,'for csv'!$A54,BBRG!F:F)</f>
        <v>0.63929999999999998</v>
      </c>
      <c r="F54" s="13">
        <f>SUMIF(BBRG!$C:$C,'for csv'!$A54,BBRG!G:G)</f>
        <v>1.2847999999999999</v>
      </c>
      <c r="G54" s="13">
        <f>SUMIF(BBRG!$C:$C,'for csv'!$A54,BBRG!H:H)</f>
        <v>2580.4299999999998</v>
      </c>
      <c r="H54" s="13">
        <f>SUMIF(BBRG!$C:$C,'for csv'!$A54,BBRG!I:I)</f>
        <v>2314.48</v>
      </c>
      <c r="I54" s="13">
        <f>SUMIF(BBRG!$C:$C,'for csv'!$A54,BBRG!J:J)</f>
        <v>-52.3</v>
      </c>
      <c r="J54" s="13">
        <f>SUMIF(BBRG!$C:$C,'for csv'!$A54,BBRG!K:K)</f>
        <v>24.4</v>
      </c>
      <c r="K54" s="13">
        <f>SUMIF(BBRG!$C:$C,'for csv'!$A54,BBRG!L:L)</f>
        <v>104.953125</v>
      </c>
      <c r="L54" s="13">
        <f>SUMIF(BBRG!$C:$C,'for csv'!$A54,BBRG!M:M)</f>
        <v>104.109375</v>
      </c>
    </row>
    <row r="55" spans="1:12" x14ac:dyDescent="0.3">
      <c r="A55" t="s">
        <v>55</v>
      </c>
      <c r="B55" s="13">
        <f>'Fed Purchase'!B55</f>
        <v>7916</v>
      </c>
      <c r="C55" s="13">
        <f>SUMIF(BBRG!$C:$C,'for csv'!$A55,BBRG!D:D)</f>
        <v>42.180799999999998</v>
      </c>
      <c r="D55" s="13">
        <f>SUMIF(BBRG!$C:$C,'for csv'!$A55,BBRG!E:E)</f>
        <v>105.8631</v>
      </c>
      <c r="E55" s="13">
        <f>SUMIF(BBRG!$C:$C,'for csv'!$A55,BBRG!F:F)</f>
        <v>0.61180000000000001</v>
      </c>
      <c r="F55" s="13">
        <f>SUMIF(BBRG!$C:$C,'for csv'!$A55,BBRG!G:G)</f>
        <v>1.2485999999999999</v>
      </c>
      <c r="G55" s="13">
        <f>SUMIF(BBRG!$C:$C,'for csv'!$A55,BBRG!H:H)</f>
        <v>2578.48</v>
      </c>
      <c r="H55" s="13">
        <f>SUMIF(BBRG!$C:$C,'for csv'!$A55,BBRG!I:I)</f>
        <v>2314.48</v>
      </c>
      <c r="I55" s="13">
        <f>SUMIF(BBRG!$C:$C,'for csv'!$A55,BBRG!J:J)</f>
        <v>-40.6</v>
      </c>
      <c r="J55" s="13">
        <f>SUMIF(BBRG!$C:$C,'for csv'!$A55,BBRG!K:K)</f>
        <v>31.3</v>
      </c>
      <c r="K55" s="13">
        <f>SUMIF(BBRG!$C:$C,'for csv'!$A55,BBRG!L:L)</f>
        <v>104.984375</v>
      </c>
      <c r="L55" s="13">
        <f>SUMIF(BBRG!$C:$C,'for csv'!$A55,BBRG!M:M)</f>
        <v>104.078125</v>
      </c>
    </row>
    <row r="56" spans="1:12" x14ac:dyDescent="0.3">
      <c r="A56" t="s">
        <v>56</v>
      </c>
      <c r="B56" s="13">
        <f>'Fed Purchase'!B56</f>
        <v>6160</v>
      </c>
      <c r="C56" s="13">
        <f>SUMIF(BBRG!$C:$C,'for csv'!$A56,BBRG!D:D)</f>
        <v>45.148099999999999</v>
      </c>
      <c r="D56" s="13">
        <f>SUMIF(BBRG!$C:$C,'for csv'!$A56,BBRG!E:E)</f>
        <v>109.4387</v>
      </c>
      <c r="E56" s="13">
        <f>SUMIF(BBRG!$C:$C,'for csv'!$A56,BBRG!F:F)</f>
        <v>0.63360000000000005</v>
      </c>
      <c r="F56" s="13">
        <f>SUMIF(BBRG!$C:$C,'for csv'!$A56,BBRG!G:G)</f>
        <v>1.2765</v>
      </c>
      <c r="G56" s="13">
        <f>SUMIF(BBRG!$C:$C,'for csv'!$A56,BBRG!H:H)</f>
        <v>2578.16</v>
      </c>
      <c r="H56" s="13">
        <f>SUMIF(BBRG!$C:$C,'for csv'!$A56,BBRG!I:I)</f>
        <v>2314.4699999999998</v>
      </c>
      <c r="I56" s="13">
        <f>SUMIF(BBRG!$C:$C,'for csv'!$A56,BBRG!J:J)</f>
        <v>-28</v>
      </c>
      <c r="J56" s="13">
        <f>SUMIF(BBRG!$C:$C,'for csv'!$A56,BBRG!K:K)</f>
        <v>34.299999999999997</v>
      </c>
      <c r="K56" s="13">
        <f>SUMIF(BBRG!$C:$C,'for csv'!$A56,BBRG!L:L)</f>
        <v>104.828125</v>
      </c>
      <c r="L56" s="13">
        <f>SUMIF(BBRG!$C:$C,'for csv'!$A56,BBRG!M:M)</f>
        <v>103.953125</v>
      </c>
    </row>
    <row r="57" spans="1:12" x14ac:dyDescent="0.3">
      <c r="A57" t="s">
        <v>57</v>
      </c>
      <c r="B57" s="13">
        <f>'Fed Purchase'!B57</f>
        <v>4533</v>
      </c>
      <c r="C57" s="13">
        <f>SUMIF(BBRG!$C:$C,'for csv'!$A57,BBRG!D:D)</f>
        <v>47.375</v>
      </c>
      <c r="D57" s="13">
        <f>SUMIF(BBRG!$C:$C,'for csv'!$A57,BBRG!E:E)</f>
        <v>114.3841</v>
      </c>
      <c r="E57" s="13">
        <f>SUMIF(BBRG!$C:$C,'for csv'!$A57,BBRG!F:F)</f>
        <v>0.66190000000000004</v>
      </c>
      <c r="F57" s="13">
        <f>SUMIF(BBRG!$C:$C,'for csv'!$A57,BBRG!G:G)</f>
        <v>1.3320000000000001</v>
      </c>
      <c r="G57" s="13">
        <f>SUMIF(BBRG!$C:$C,'for csv'!$A57,BBRG!H:H)</f>
        <v>2574.09</v>
      </c>
      <c r="H57" s="13">
        <f>SUMIF(BBRG!$C:$C,'for csv'!$A57,BBRG!I:I)</f>
        <v>2314.2199999999998</v>
      </c>
      <c r="I57" s="13">
        <f>SUMIF(BBRG!$C:$C,'for csv'!$A57,BBRG!J:J)</f>
        <v>-25.4</v>
      </c>
      <c r="J57" s="13">
        <f>SUMIF(BBRG!$C:$C,'for csv'!$A57,BBRG!K:K)</f>
        <v>35.9</v>
      </c>
      <c r="K57" s="13">
        <f>SUMIF(BBRG!$C:$C,'for csv'!$A57,BBRG!L:L)</f>
        <v>104.796875</v>
      </c>
      <c r="L57" s="13">
        <f>SUMIF(BBRG!$C:$C,'for csv'!$A57,BBRG!M:M)</f>
        <v>103.890625</v>
      </c>
    </row>
    <row r="58" spans="1:12" x14ac:dyDescent="0.3">
      <c r="A58" t="s">
        <v>58</v>
      </c>
      <c r="B58" s="13">
        <f>'Fed Purchase'!B58</f>
        <v>6160</v>
      </c>
      <c r="C58" s="13">
        <f>SUMIF(BBRG!$C:$C,'for csv'!$A58,BBRG!D:D)</f>
        <v>52.465400000000002</v>
      </c>
      <c r="D58" s="13">
        <f>SUMIF(BBRG!$C:$C,'for csv'!$A58,BBRG!E:E)</f>
        <v>121.5294</v>
      </c>
      <c r="E58" s="13">
        <f>SUMIF(BBRG!$C:$C,'for csv'!$A58,BBRG!F:F)</f>
        <v>0.70299999999999996</v>
      </c>
      <c r="F58" s="13">
        <f>SUMIF(BBRG!$C:$C,'for csv'!$A58,BBRG!G:G)</f>
        <v>1.3936999999999999</v>
      </c>
      <c r="G58" s="13">
        <f>SUMIF(BBRG!$C:$C,'for csv'!$A58,BBRG!H:H)</f>
        <v>2564.38</v>
      </c>
      <c r="H58" s="13">
        <f>SUMIF(BBRG!$C:$C,'for csv'!$A58,BBRG!I:I)</f>
        <v>2315.27</v>
      </c>
      <c r="I58" s="13">
        <f>SUMIF(BBRG!$C:$C,'for csv'!$A58,BBRG!J:J)</f>
        <v>-20.100000000000001</v>
      </c>
      <c r="J58" s="13">
        <f>SUMIF(BBRG!$C:$C,'for csv'!$A58,BBRG!K:K)</f>
        <v>36</v>
      </c>
      <c r="K58" s="13">
        <f>SUMIF(BBRG!$C:$C,'for csv'!$A58,BBRG!L:L)</f>
        <v>104.546875</v>
      </c>
      <c r="L58" s="13">
        <f>SUMIF(BBRG!$C:$C,'for csv'!$A58,BBRG!M:M)</f>
        <v>103.828125</v>
      </c>
    </row>
    <row r="59" spans="1:12" x14ac:dyDescent="0.3">
      <c r="A59" t="s">
        <v>59</v>
      </c>
      <c r="B59" s="13">
        <f>'Fed Purchase'!B59</f>
        <v>5760</v>
      </c>
      <c r="C59" s="13">
        <f>SUMIF(BBRG!$C:$C,'for csv'!$A59,BBRG!D:D)</f>
        <v>50.202599999999997</v>
      </c>
      <c r="D59" s="13">
        <f>SUMIF(BBRG!$C:$C,'for csv'!$A59,BBRG!E:E)</f>
        <v>119.0151</v>
      </c>
      <c r="E59" s="13">
        <f>SUMIF(BBRG!$C:$C,'for csv'!$A59,BBRG!F:F)</f>
        <v>0.64090000000000003</v>
      </c>
      <c r="F59" s="13">
        <f>SUMIF(BBRG!$C:$C,'for csv'!$A59,BBRG!G:G)</f>
        <v>1.329</v>
      </c>
      <c r="G59" s="13">
        <f>SUMIF(BBRG!$C:$C,'for csv'!$A59,BBRG!H:H)</f>
        <v>2579.67</v>
      </c>
      <c r="H59" s="13">
        <f>SUMIF(BBRG!$C:$C,'for csv'!$A59,BBRG!I:I)</f>
        <v>2317.79</v>
      </c>
      <c r="I59" s="13">
        <f>SUMIF(BBRG!$C:$C,'for csv'!$A59,BBRG!J:J)</f>
        <v>6.4</v>
      </c>
      <c r="J59" s="13">
        <f>SUMIF(BBRG!$C:$C,'for csv'!$A59,BBRG!K:K)</f>
        <v>53.1</v>
      </c>
      <c r="K59" s="13">
        <f>SUMIF(BBRG!$C:$C,'for csv'!$A59,BBRG!L:L)</f>
        <v>104.609375</v>
      </c>
      <c r="L59" s="13">
        <f>SUMIF(BBRG!$C:$C,'for csv'!$A59,BBRG!M:M)</f>
        <v>103.921875</v>
      </c>
    </row>
    <row r="60" spans="1:12" x14ac:dyDescent="0.3">
      <c r="A60" t="s">
        <v>60</v>
      </c>
      <c r="B60" s="13">
        <f>'Fed Purchase'!B60</f>
        <v>6160</v>
      </c>
      <c r="C60" s="13">
        <f>SUMIF(BBRG!$C:$C,'for csv'!$A60,BBRG!D:D)</f>
        <v>52.628100000000003</v>
      </c>
      <c r="D60" s="13">
        <f>SUMIF(BBRG!$C:$C,'for csv'!$A60,BBRG!E:E)</f>
        <v>122.6046</v>
      </c>
      <c r="E60" s="13">
        <f>SUMIF(BBRG!$C:$C,'for csv'!$A60,BBRG!F:F)</f>
        <v>0.68310000000000004</v>
      </c>
      <c r="F60" s="13">
        <f>SUMIF(BBRG!$C:$C,'for csv'!$A60,BBRG!G:G)</f>
        <v>1.3828</v>
      </c>
      <c r="G60" s="13">
        <f>SUMIF(BBRG!$C:$C,'for csv'!$A60,BBRG!H:H)</f>
        <v>2570.83</v>
      </c>
      <c r="H60" s="13">
        <f>SUMIF(BBRG!$C:$C,'for csv'!$A60,BBRG!I:I)</f>
        <v>2317.11</v>
      </c>
      <c r="I60" s="13">
        <f>SUMIF(BBRG!$C:$C,'for csv'!$A60,BBRG!J:J)</f>
        <v>4.7</v>
      </c>
      <c r="J60" s="13">
        <f>SUMIF(BBRG!$C:$C,'for csv'!$A60,BBRG!K:K)</f>
        <v>48.2</v>
      </c>
      <c r="K60" s="13">
        <f>SUMIF(BBRG!$C:$C,'for csv'!$A60,BBRG!L:L)</f>
        <v>104.515625</v>
      </c>
      <c r="L60" s="13">
        <f>SUMIF(BBRG!$C:$C,'for csv'!$A60,BBRG!M:M)</f>
        <v>103.796875</v>
      </c>
    </row>
    <row r="61" spans="1:12" x14ac:dyDescent="0.3">
      <c r="A61" t="s">
        <v>61</v>
      </c>
      <c r="B61" s="13">
        <f>'Fed Purchase'!B61</f>
        <v>5083</v>
      </c>
      <c r="C61" s="13">
        <f>SUMIF(BBRG!$C:$C,'for csv'!$A61,BBRG!D:D)</f>
        <v>53.520200000000003</v>
      </c>
      <c r="D61" s="13">
        <f>SUMIF(BBRG!$C:$C,'for csv'!$A61,BBRG!E:E)</f>
        <v>124.12949999999999</v>
      </c>
      <c r="E61" s="13">
        <f>SUMIF(BBRG!$C:$C,'for csv'!$A61,BBRG!F:F)</f>
        <v>0.70989999999999998</v>
      </c>
      <c r="F61" s="13">
        <f>SUMIF(BBRG!$C:$C,'for csv'!$A61,BBRG!G:G)</f>
        <v>1.4159999999999999</v>
      </c>
      <c r="G61" s="13">
        <f>SUMIF(BBRG!$C:$C,'for csv'!$A61,BBRG!H:H)</f>
        <v>2562.7399999999998</v>
      </c>
      <c r="H61" s="13">
        <f>SUMIF(BBRG!$C:$C,'for csv'!$A61,BBRG!I:I)</f>
        <v>2313.83</v>
      </c>
      <c r="I61" s="13">
        <f>SUMIF(BBRG!$C:$C,'for csv'!$A61,BBRG!J:J)</f>
        <v>19.2</v>
      </c>
      <c r="J61" s="13">
        <f>SUMIF(BBRG!$C:$C,'for csv'!$A61,BBRG!K:K)</f>
        <v>54.5</v>
      </c>
      <c r="K61" s="13">
        <f>SUMIF(BBRG!$C:$C,'for csv'!$A61,BBRG!L:L)</f>
        <v>104.171875</v>
      </c>
      <c r="L61" s="13">
        <f>SUMIF(BBRG!$C:$C,'for csv'!$A61,BBRG!M:M)</f>
        <v>103.546875</v>
      </c>
    </row>
    <row r="62" spans="1:12" x14ac:dyDescent="0.3">
      <c r="A62" t="s">
        <v>62</v>
      </c>
      <c r="B62" s="13">
        <f>'Fed Purchase'!B62</f>
        <v>4875</v>
      </c>
      <c r="C62" s="13">
        <f>SUMIF(BBRG!$C:$C,'for csv'!$A62,BBRG!D:D)</f>
        <v>50.627800000000001</v>
      </c>
      <c r="D62" s="13">
        <f>SUMIF(BBRG!$C:$C,'for csv'!$A62,BBRG!E:E)</f>
        <v>121.09</v>
      </c>
      <c r="E62" s="13">
        <f>SUMIF(BBRG!$C:$C,'for csv'!$A62,BBRG!F:F)</f>
        <v>0.66510000000000002</v>
      </c>
      <c r="F62" s="13">
        <f>SUMIF(BBRG!$C:$C,'for csv'!$A62,BBRG!G:G)</f>
        <v>1.3698000000000001</v>
      </c>
      <c r="G62" s="13">
        <f>SUMIF(BBRG!$C:$C,'for csv'!$A62,BBRG!H:H)</f>
        <v>2571.19</v>
      </c>
      <c r="H62" s="13">
        <f>SUMIF(BBRG!$C:$C,'for csv'!$A62,BBRG!I:I)</f>
        <v>2312.89</v>
      </c>
      <c r="I62" s="13">
        <f>SUMIF(BBRG!$C:$C,'for csv'!$A62,BBRG!J:J)</f>
        <v>18.399999999999999</v>
      </c>
      <c r="J62" s="13">
        <f>SUMIF(BBRG!$C:$C,'for csv'!$A62,BBRG!K:K)</f>
        <v>56.5</v>
      </c>
      <c r="K62" s="13">
        <f>SUMIF(BBRG!$C:$C,'for csv'!$A62,BBRG!L:L)</f>
        <v>104.359375</v>
      </c>
      <c r="L62" s="13">
        <f>SUMIF(BBRG!$C:$C,'for csv'!$A62,BBRG!M:M)</f>
        <v>103.453125</v>
      </c>
    </row>
    <row r="63" spans="1:12" x14ac:dyDescent="0.3">
      <c r="A63" t="s">
        <v>63</v>
      </c>
      <c r="B63" s="13">
        <f>'Fed Purchase'!B63</f>
        <v>5083</v>
      </c>
      <c r="C63" s="13">
        <f>SUMIF(BBRG!$C:$C,'for csv'!$A63,BBRG!D:D)</f>
        <v>49.356999999999999</v>
      </c>
      <c r="D63" s="13">
        <f>SUMIF(BBRG!$C:$C,'for csv'!$A63,BBRG!E:E)</f>
        <v>118.6153</v>
      </c>
      <c r="E63" s="13">
        <f>SUMIF(BBRG!$C:$C,'for csv'!$A63,BBRG!F:F)</f>
        <v>0.65249999999999997</v>
      </c>
      <c r="F63" s="13">
        <f>SUMIF(BBRG!$C:$C,'for csv'!$A63,BBRG!G:G)</f>
        <v>1.3451</v>
      </c>
      <c r="G63" s="13">
        <f>SUMIF(BBRG!$C:$C,'for csv'!$A63,BBRG!H:H)</f>
        <v>2577.37</v>
      </c>
      <c r="H63" s="13">
        <f>SUMIF(BBRG!$C:$C,'for csv'!$A63,BBRG!I:I)</f>
        <v>2314.23</v>
      </c>
      <c r="I63" s="13">
        <f>SUMIF(BBRG!$C:$C,'for csv'!$A63,BBRG!J:J)</f>
        <v>12.6</v>
      </c>
      <c r="J63" s="13">
        <f>SUMIF(BBRG!$C:$C,'for csv'!$A63,BBRG!K:K)</f>
        <v>56.4</v>
      </c>
      <c r="K63" s="13">
        <f>SUMIF(BBRG!$C:$C,'for csv'!$A63,BBRG!L:L)</f>
        <v>104.484375</v>
      </c>
      <c r="L63" s="13">
        <f>SUMIF(BBRG!$C:$C,'for csv'!$A63,BBRG!M:M)</f>
        <v>103.484375</v>
      </c>
    </row>
    <row r="64" spans="1:12" x14ac:dyDescent="0.3">
      <c r="A64" t="s">
        <v>64</v>
      </c>
      <c r="B64" s="13">
        <f>'Fed Purchase'!B64</f>
        <v>4112</v>
      </c>
      <c r="C64" s="13">
        <f>SUMIF(BBRG!$C:$C,'for csv'!$A64,BBRG!D:D)</f>
        <v>47.480200000000004</v>
      </c>
      <c r="D64" s="13">
        <f>SUMIF(BBRG!$C:$C,'for csv'!$A64,BBRG!E:E)</f>
        <v>114.39700000000001</v>
      </c>
      <c r="E64" s="13">
        <f>SUMIF(BBRG!$C:$C,'for csv'!$A64,BBRG!F:F)</f>
        <v>0.62180000000000002</v>
      </c>
      <c r="F64" s="13">
        <f>SUMIF(BBRG!$C:$C,'for csv'!$A64,BBRG!G:G)</f>
        <v>1.2908999999999999</v>
      </c>
      <c r="G64" s="13">
        <f>SUMIF(BBRG!$C:$C,'for csv'!$A64,BBRG!H:H)</f>
        <v>2584.48</v>
      </c>
      <c r="H64" s="13">
        <f>SUMIF(BBRG!$C:$C,'for csv'!$A64,BBRG!I:I)</f>
        <v>2316.31</v>
      </c>
      <c r="I64" s="13">
        <f>SUMIF(BBRG!$C:$C,'for csv'!$A64,BBRG!J:J)</f>
        <v>5.9</v>
      </c>
      <c r="J64" s="13">
        <f>SUMIF(BBRG!$C:$C,'for csv'!$A64,BBRG!K:K)</f>
        <v>53.7</v>
      </c>
      <c r="K64" s="13">
        <f>SUMIF(BBRG!$C:$C,'for csv'!$A64,BBRG!L:L)</f>
        <v>104.578125</v>
      </c>
      <c r="L64" s="13">
        <f>SUMIF(BBRG!$C:$C,'for csv'!$A64,BBRG!M:M)</f>
        <v>103.578125</v>
      </c>
    </row>
    <row r="65" spans="1:12" x14ac:dyDescent="0.3">
      <c r="A65" t="s">
        <v>65</v>
      </c>
      <c r="B65" s="13">
        <f>'Fed Purchase'!B65</f>
        <v>5083</v>
      </c>
      <c r="C65" s="13">
        <f>SUMIF(BBRG!$C:$C,'for csv'!$A65,BBRG!D:D)</f>
        <v>49.773099999999999</v>
      </c>
      <c r="D65" s="13">
        <f>SUMIF(BBRG!$C:$C,'for csv'!$A65,BBRG!E:E)</f>
        <v>118.1557</v>
      </c>
      <c r="E65" s="13">
        <f>SUMIF(BBRG!$C:$C,'for csv'!$A65,BBRG!F:F)</f>
        <v>0.64280000000000004</v>
      </c>
      <c r="F65" s="13">
        <f>SUMIF(BBRG!$C:$C,'for csv'!$A65,BBRG!G:G)</f>
        <v>1.3266</v>
      </c>
      <c r="G65" s="13">
        <f>SUMIF(BBRG!$C:$C,'for csv'!$A65,BBRG!H:H)</f>
        <v>2581.35</v>
      </c>
      <c r="H65" s="13">
        <f>SUMIF(BBRG!$C:$C,'for csv'!$A65,BBRG!I:I)</f>
        <v>2315.5500000000002</v>
      </c>
      <c r="I65" s="13">
        <f>SUMIF(BBRG!$C:$C,'for csv'!$A65,BBRG!J:J)</f>
        <v>2</v>
      </c>
      <c r="J65" s="13">
        <f>SUMIF(BBRG!$C:$C,'for csv'!$A65,BBRG!K:K)</f>
        <v>60.5</v>
      </c>
      <c r="K65" s="13">
        <f>SUMIF(BBRG!$C:$C,'for csv'!$A65,BBRG!L:L)</f>
        <v>104.421875</v>
      </c>
      <c r="L65" s="13">
        <f>SUMIF(BBRG!$C:$C,'for csv'!$A65,BBRG!M:M)</f>
        <v>103.453125</v>
      </c>
    </row>
    <row r="66" spans="1:12" x14ac:dyDescent="0.3">
      <c r="A66" t="s">
        <v>66</v>
      </c>
      <c r="B66" s="13">
        <f>'Fed Purchase'!B66</f>
        <v>4545</v>
      </c>
      <c r="C66" s="13">
        <f>SUMIF(BBRG!$C:$C,'for csv'!$A66,BBRG!D:D)</f>
        <v>54.8474</v>
      </c>
      <c r="D66" s="13">
        <f>SUMIF(BBRG!$C:$C,'for csv'!$A66,BBRG!E:E)</f>
        <v>125.9265</v>
      </c>
      <c r="E66" s="13">
        <f>SUMIF(BBRG!$C:$C,'for csv'!$A66,BBRG!F:F)</f>
        <v>0.72570000000000001</v>
      </c>
      <c r="F66" s="13">
        <f>SUMIF(BBRG!$C:$C,'for csv'!$A66,BBRG!G:G)</f>
        <v>1.4365000000000001</v>
      </c>
      <c r="G66" s="13">
        <f>SUMIF(BBRG!$C:$C,'for csv'!$A66,BBRG!H:H)</f>
        <v>2563.2399999999998</v>
      </c>
      <c r="H66" s="13">
        <f>SUMIF(BBRG!$C:$C,'for csv'!$A66,BBRG!I:I)</f>
        <v>2312.6999999999998</v>
      </c>
      <c r="I66" s="13">
        <f>SUMIF(BBRG!$C:$C,'for csv'!$A66,BBRG!J:J)</f>
        <v>13</v>
      </c>
      <c r="J66" s="13">
        <f>SUMIF(BBRG!$C:$C,'for csv'!$A66,BBRG!K:K)</f>
        <v>64.7</v>
      </c>
      <c r="K66" s="13">
        <f>SUMIF(BBRG!$C:$C,'for csv'!$A66,BBRG!L:L)</f>
        <v>104.359375</v>
      </c>
      <c r="L66" s="13">
        <f>SUMIF(BBRG!$C:$C,'for csv'!$A66,BBRG!M:M)</f>
        <v>103.265625</v>
      </c>
    </row>
    <row r="67" spans="1:12" x14ac:dyDescent="0.3">
      <c r="A67" t="s">
        <v>67</v>
      </c>
      <c r="B67" s="13">
        <f>'Fed Purchase'!B67</f>
        <v>4433</v>
      </c>
      <c r="C67" s="13">
        <f>SUMIF(BBRG!$C:$C,'for csv'!$A67,BBRG!D:D)</f>
        <v>52.301200000000001</v>
      </c>
      <c r="D67" s="13">
        <f>SUMIF(BBRG!$C:$C,'for csv'!$A67,BBRG!E:E)</f>
        <v>124.3651</v>
      </c>
      <c r="E67" s="13">
        <f>SUMIF(BBRG!$C:$C,'for csv'!$A67,BBRG!F:F)</f>
        <v>0.68820000000000003</v>
      </c>
      <c r="F67" s="13">
        <f>SUMIF(BBRG!$C:$C,'for csv'!$A67,BBRG!G:G)</f>
        <v>1.4089</v>
      </c>
      <c r="G67" s="13">
        <f>SUMIF(BBRG!$C:$C,'for csv'!$A67,BBRG!H:H)</f>
        <v>2567.3200000000002</v>
      </c>
      <c r="H67" s="13">
        <f>SUMIF(BBRG!$C:$C,'for csv'!$A67,BBRG!I:I)</f>
        <v>2314.88</v>
      </c>
      <c r="I67" s="13">
        <f>SUMIF(BBRG!$C:$C,'for csv'!$A67,BBRG!J:J)</f>
        <v>-1.1000000000000001</v>
      </c>
      <c r="J67" s="13">
        <f>SUMIF(BBRG!$C:$C,'for csv'!$A67,BBRG!K:K)</f>
        <v>58.5</v>
      </c>
      <c r="K67" s="13">
        <f>SUMIF(BBRG!$C:$C,'for csv'!$A67,BBRG!L:L)</f>
        <v>104.515625</v>
      </c>
      <c r="L67" s="13">
        <f>SUMIF(BBRG!$C:$C,'for csv'!$A67,BBRG!M:M)</f>
        <v>103.546875</v>
      </c>
    </row>
    <row r="68" spans="1:12" x14ac:dyDescent="0.3">
      <c r="A68" t="s">
        <v>68</v>
      </c>
      <c r="B68" s="13">
        <f>'Fed Purchase'!B68</f>
        <v>4535</v>
      </c>
      <c r="C68" s="13">
        <f>SUMIF(BBRG!$C:$C,'for csv'!$A68,BBRG!D:D)</f>
        <v>51.685299999999998</v>
      </c>
      <c r="D68" s="13">
        <f>SUMIF(BBRG!$C:$C,'for csv'!$A68,BBRG!E:E)</f>
        <v>123.44970000000001</v>
      </c>
      <c r="E68" s="13">
        <f>SUMIF(BBRG!$C:$C,'for csv'!$A68,BBRG!F:F)</f>
        <v>0.68010000000000004</v>
      </c>
      <c r="F68" s="13">
        <f>SUMIF(BBRG!$C:$C,'for csv'!$A68,BBRG!G:G)</f>
        <v>1.3977999999999999</v>
      </c>
      <c r="G68" s="13">
        <f>SUMIF(BBRG!$C:$C,'for csv'!$A68,BBRG!H:H)</f>
        <v>2572.69</v>
      </c>
      <c r="H68" s="13">
        <f>SUMIF(BBRG!$C:$C,'for csv'!$A68,BBRG!I:I)</f>
        <v>2317.7399999999998</v>
      </c>
      <c r="I68" s="13">
        <f>SUMIF(BBRG!$C:$C,'for csv'!$A68,BBRG!J:J)</f>
        <v>-12</v>
      </c>
      <c r="J68" s="13">
        <f>SUMIF(BBRG!$C:$C,'for csv'!$A68,BBRG!K:K)</f>
        <v>53.3</v>
      </c>
      <c r="K68" s="13">
        <f>SUMIF(BBRG!$C:$C,'for csv'!$A68,BBRG!L:L)</f>
        <v>104.484375</v>
      </c>
      <c r="L68" s="13">
        <f>SUMIF(BBRG!$C:$C,'for csv'!$A68,BBRG!M:M)</f>
        <v>103.578125</v>
      </c>
    </row>
    <row r="69" spans="1:12" x14ac:dyDescent="0.3">
      <c r="A69" t="s">
        <v>69</v>
      </c>
      <c r="B69" s="13">
        <f>'Fed Purchase'!B69</f>
        <v>4433</v>
      </c>
      <c r="C69" s="13">
        <f>SUMIF(BBRG!$C:$C,'for csv'!$A69,BBRG!D:D)</f>
        <v>50.666699999999999</v>
      </c>
      <c r="D69" s="13">
        <f>SUMIF(BBRG!$C:$C,'for csv'!$A69,BBRG!E:E)</f>
        <v>122.06950000000001</v>
      </c>
      <c r="E69" s="13">
        <f>SUMIF(BBRG!$C:$C,'for csv'!$A69,BBRG!F:F)</f>
        <v>0.67200000000000004</v>
      </c>
      <c r="F69" s="13">
        <f>SUMIF(BBRG!$C:$C,'for csv'!$A69,BBRG!G:G)</f>
        <v>1.3860000000000001</v>
      </c>
      <c r="G69" s="13">
        <f>SUMIF(BBRG!$C:$C,'for csv'!$A69,BBRG!H:H)</f>
        <v>2572.77</v>
      </c>
      <c r="H69" s="13">
        <f>SUMIF(BBRG!$C:$C,'for csv'!$A69,BBRG!I:I)</f>
        <v>2317.04</v>
      </c>
      <c r="I69" s="13">
        <f>SUMIF(BBRG!$C:$C,'for csv'!$A69,BBRG!J:J)</f>
        <v>-2.5</v>
      </c>
      <c r="J69" s="13">
        <f>SUMIF(BBRG!$C:$C,'for csv'!$A69,BBRG!K:K)</f>
        <v>56.4</v>
      </c>
      <c r="K69" s="13">
        <f>SUMIF(BBRG!$C:$C,'for csv'!$A69,BBRG!L:L)</f>
        <v>104.359375</v>
      </c>
      <c r="L69" s="13">
        <f>SUMIF(BBRG!$C:$C,'for csv'!$A69,BBRG!M:M)</f>
        <v>103.484375</v>
      </c>
    </row>
    <row r="70" spans="1:12" x14ac:dyDescent="0.3">
      <c r="A70" t="s">
        <v>70</v>
      </c>
      <c r="B70" s="13">
        <f>'Fed Purchase'!B70</f>
        <v>4545</v>
      </c>
      <c r="C70" s="13">
        <f>SUMIF(BBRG!$C:$C,'for csv'!$A70,BBRG!D:D)</f>
        <v>49.145299999999999</v>
      </c>
      <c r="D70" s="13">
        <f>SUMIF(BBRG!$C:$C,'for csv'!$A70,BBRG!E:E)</f>
        <v>120.28789999999999</v>
      </c>
      <c r="E70" s="13">
        <f>SUMIF(BBRG!$C:$C,'for csv'!$A70,BBRG!F:F)</f>
        <v>0.65910000000000002</v>
      </c>
      <c r="F70" s="13">
        <f>SUMIF(BBRG!$C:$C,'for csv'!$A70,BBRG!G:G)</f>
        <v>1.3705000000000001</v>
      </c>
      <c r="G70" s="13">
        <f>SUMIF(BBRG!$C:$C,'for csv'!$A70,BBRG!H:H)</f>
        <v>2575.8000000000002</v>
      </c>
      <c r="H70" s="13">
        <f>SUMIF(BBRG!$C:$C,'for csv'!$A70,BBRG!I:I)</f>
        <v>2314.7600000000002</v>
      </c>
      <c r="I70" s="13">
        <f>SUMIF(BBRG!$C:$C,'for csv'!$A70,BBRG!J:J)</f>
        <v>1</v>
      </c>
      <c r="J70" s="13">
        <f>SUMIF(BBRG!$C:$C,'for csv'!$A70,BBRG!K:K)</f>
        <v>60.4</v>
      </c>
      <c r="K70" s="13">
        <f>SUMIF(BBRG!$C:$C,'for csv'!$A70,BBRG!L:L)</f>
        <v>104.453125</v>
      </c>
      <c r="L70" s="13">
        <f>SUMIF(BBRG!$C:$C,'for csv'!$A70,BBRG!M:M)</f>
        <v>103.546875</v>
      </c>
    </row>
    <row r="71" spans="1:12" x14ac:dyDescent="0.3">
      <c r="A71" t="s">
        <v>71</v>
      </c>
      <c r="B71" s="13">
        <f>'Fed Purchase'!B71</f>
        <v>4224</v>
      </c>
      <c r="C71" s="13">
        <f>SUMIF(BBRG!$C:$C,'for csv'!$A71,BBRG!D:D)</f>
        <v>52.478499999999997</v>
      </c>
      <c r="D71" s="13">
        <f>SUMIF(BBRG!$C:$C,'for csv'!$A71,BBRG!E:E)</f>
        <v>127.2822</v>
      </c>
      <c r="E71" s="13">
        <f>SUMIF(BBRG!$C:$C,'for csv'!$A71,BBRG!F:F)</f>
        <v>0.69650000000000001</v>
      </c>
      <c r="F71" s="13">
        <f>SUMIF(BBRG!$C:$C,'for csv'!$A71,BBRG!G:G)</f>
        <v>1.4445999999999999</v>
      </c>
      <c r="G71" s="13">
        <f>SUMIF(BBRG!$C:$C,'for csv'!$A71,BBRG!H:H)</f>
        <v>2567.94</v>
      </c>
      <c r="H71" s="13">
        <f>SUMIF(BBRG!$C:$C,'for csv'!$A71,BBRG!I:I)</f>
        <v>2314.8000000000002</v>
      </c>
      <c r="I71" s="13">
        <f>SUMIF(BBRG!$C:$C,'for csv'!$A71,BBRG!J:J)</f>
        <v>5.3</v>
      </c>
      <c r="J71" s="13">
        <f>SUMIF(BBRG!$C:$C,'for csv'!$A71,BBRG!K:K)</f>
        <v>59.9</v>
      </c>
      <c r="K71" s="13">
        <f>SUMIF(BBRG!$C:$C,'for csv'!$A71,BBRG!L:L)</f>
        <v>104.421875</v>
      </c>
      <c r="L71" s="13">
        <f>SUMIF(BBRG!$C:$C,'for csv'!$A71,BBRG!M:M)</f>
        <v>103.546875</v>
      </c>
    </row>
    <row r="72" spans="1:12" x14ac:dyDescent="0.3">
      <c r="A72" t="s">
        <v>72</v>
      </c>
      <c r="B72" s="13">
        <f>'Fed Purchase'!B72</f>
        <v>4770</v>
      </c>
      <c r="C72" s="13">
        <f>SUMIF(BBRG!$C:$C,'for csv'!$A72,BBRG!D:D)</f>
        <v>50.197200000000002</v>
      </c>
      <c r="D72" s="13">
        <f>SUMIF(BBRG!$C:$C,'for csv'!$A72,BBRG!E:E)</f>
        <v>126.0046</v>
      </c>
      <c r="E72" s="13">
        <f>SUMIF(BBRG!$C:$C,'for csv'!$A72,BBRG!F:F)</f>
        <v>0.68189999999999995</v>
      </c>
      <c r="F72" s="13">
        <f>SUMIF(BBRG!$C:$C,'for csv'!$A72,BBRG!G:G)</f>
        <v>1.4399</v>
      </c>
      <c r="G72" s="13">
        <f>SUMIF(BBRG!$C:$C,'for csv'!$A72,BBRG!H:H)</f>
        <v>2569.4499999999998</v>
      </c>
      <c r="H72" s="13">
        <f>SUMIF(BBRG!$C:$C,'for csv'!$A72,BBRG!I:I)</f>
        <v>2315.7399999999998</v>
      </c>
      <c r="I72" s="13">
        <f>SUMIF(BBRG!$C:$C,'for csv'!$A72,BBRG!J:J)</f>
        <v>3.3</v>
      </c>
      <c r="J72" s="13">
        <f>SUMIF(BBRG!$C:$C,'for csv'!$A72,BBRG!K:K)</f>
        <v>57.9</v>
      </c>
      <c r="K72" s="13">
        <f>SUMIF(BBRG!$C:$C,'for csv'!$A72,BBRG!L:L)</f>
        <v>104.390625</v>
      </c>
      <c r="L72" s="13">
        <f>SUMIF(BBRG!$C:$C,'for csv'!$A72,BBRG!M:M)</f>
        <v>103.546875</v>
      </c>
    </row>
    <row r="73" spans="1:12" x14ac:dyDescent="0.3">
      <c r="A73" t="s">
        <v>73</v>
      </c>
      <c r="B73" s="13">
        <f>'Fed Purchase'!B73</f>
        <v>4230</v>
      </c>
      <c r="C73" s="13">
        <f>SUMIF(BBRG!$C:$C,'for csv'!$A73,BBRG!D:D)</f>
        <v>51.994500000000002</v>
      </c>
      <c r="D73" s="13">
        <f>SUMIF(BBRG!$C:$C,'for csv'!$A73,BBRG!E:E)</f>
        <v>128.17939999999999</v>
      </c>
      <c r="E73" s="13">
        <f>SUMIF(BBRG!$C:$C,'for csv'!$A73,BBRG!F:F)</f>
        <v>0.69</v>
      </c>
      <c r="F73" s="13">
        <f>SUMIF(BBRG!$C:$C,'for csv'!$A73,BBRG!G:G)</f>
        <v>1.4519</v>
      </c>
      <c r="G73" s="13">
        <f>SUMIF(BBRG!$C:$C,'for csv'!$A73,BBRG!H:H)</f>
        <v>2564.21</v>
      </c>
      <c r="H73" s="13">
        <f>SUMIF(BBRG!$C:$C,'for csv'!$A73,BBRG!I:I)</f>
        <v>2314.85</v>
      </c>
      <c r="I73" s="13">
        <f>SUMIF(BBRG!$C:$C,'for csv'!$A73,BBRG!J:J)</f>
        <v>8.1</v>
      </c>
      <c r="J73" s="13">
        <f>SUMIF(BBRG!$C:$C,'for csv'!$A73,BBRG!K:K)</f>
        <v>60.1</v>
      </c>
      <c r="K73" s="13">
        <f>SUMIF(BBRG!$C:$C,'for csv'!$A73,BBRG!L:L)</f>
        <v>104.671875</v>
      </c>
      <c r="L73" s="13">
        <f>SUMIF(BBRG!$C:$C,'for csv'!$A73,BBRG!M:M)</f>
        <v>103.546875</v>
      </c>
    </row>
    <row r="74" spans="1:12" x14ac:dyDescent="0.3">
      <c r="A74" t="s">
        <v>74</v>
      </c>
      <c r="B74" s="13">
        <f>'Fed Purchase'!B74</f>
        <v>4770</v>
      </c>
      <c r="C74" s="13">
        <f>SUMIF(BBRG!$C:$C,'for csv'!$A74,BBRG!D:D)</f>
        <v>49.232599999999998</v>
      </c>
      <c r="D74" s="13">
        <f>SUMIF(BBRG!$C:$C,'for csv'!$A74,BBRG!E:E)</f>
        <v>124.61239999999999</v>
      </c>
      <c r="E74" s="13">
        <f>SUMIF(BBRG!$C:$C,'for csv'!$A74,BBRG!F:F)</f>
        <v>0.65259999999999996</v>
      </c>
      <c r="F74" s="13">
        <f>SUMIF(BBRG!$C:$C,'for csv'!$A74,BBRG!G:G)</f>
        <v>1.4064000000000001</v>
      </c>
      <c r="G74" s="13">
        <f>SUMIF(BBRG!$C:$C,'for csv'!$A74,BBRG!H:H)</f>
        <v>2573.89</v>
      </c>
      <c r="H74" s="13">
        <f>SUMIF(BBRG!$C:$C,'for csv'!$A74,BBRG!I:I)</f>
        <v>2317.31</v>
      </c>
      <c r="I74" s="13">
        <f>SUMIF(BBRG!$C:$C,'for csv'!$A74,BBRG!J:J)</f>
        <v>-3.8</v>
      </c>
      <c r="J74" s="13">
        <f>SUMIF(BBRG!$C:$C,'for csv'!$A74,BBRG!K:K)</f>
        <v>57</v>
      </c>
      <c r="K74" s="13">
        <f>SUMIF(BBRG!$C:$C,'for csv'!$A74,BBRG!L:L)</f>
        <v>104.921875</v>
      </c>
      <c r="L74" s="13">
        <f>SUMIF(BBRG!$C:$C,'for csv'!$A74,BBRG!M:M)</f>
        <v>103.734375</v>
      </c>
    </row>
    <row r="75" spans="1:12" x14ac:dyDescent="0.3">
      <c r="A75" t="s">
        <v>75</v>
      </c>
      <c r="B75" s="13">
        <f>'Fed Purchase'!B75</f>
        <v>4470</v>
      </c>
      <c r="C75" s="13">
        <f>SUMIF(BBRG!$C:$C,'for csv'!$A75,BBRG!D:D)</f>
        <v>50.271999999999998</v>
      </c>
      <c r="D75" s="13">
        <f>SUMIF(BBRG!$C:$C,'for csv'!$A75,BBRG!E:E)</f>
        <v>129.42060000000001</v>
      </c>
      <c r="E75" s="13">
        <f>SUMIF(BBRG!$C:$C,'for csv'!$A75,BBRG!F:F)</f>
        <v>0.65910000000000002</v>
      </c>
      <c r="F75" s="13">
        <f>SUMIF(BBRG!$C:$C,'for csv'!$A75,BBRG!G:G)</f>
        <v>1.4506000000000001</v>
      </c>
      <c r="G75" s="13">
        <f>SUMIF(BBRG!$C:$C,'for csv'!$A75,BBRG!H:H)</f>
        <v>2568.98</v>
      </c>
      <c r="H75" s="13">
        <f>SUMIF(BBRG!$C:$C,'for csv'!$A75,BBRG!I:I)</f>
        <v>2318.11</v>
      </c>
      <c r="I75" s="13">
        <f>SUMIF(BBRG!$C:$C,'for csv'!$A75,BBRG!J:J)</f>
        <v>-6.9</v>
      </c>
      <c r="J75" s="13">
        <f>SUMIF(BBRG!$C:$C,'for csv'!$A75,BBRG!K:K)</f>
        <v>53</v>
      </c>
      <c r="K75" s="13">
        <f>SUMIF(BBRG!$C:$C,'for csv'!$A75,BBRG!L:L)</f>
        <v>105.203125</v>
      </c>
      <c r="L75" s="13">
        <f>SUMIF(BBRG!$C:$C,'for csv'!$A75,BBRG!M:M)</f>
        <v>103.765625</v>
      </c>
    </row>
    <row r="76" spans="1:12" x14ac:dyDescent="0.3">
      <c r="A76" t="s">
        <v>76</v>
      </c>
      <c r="B76" s="13">
        <f>'Fed Purchase'!B76</f>
        <v>4545</v>
      </c>
      <c r="C76" s="13">
        <f>SUMIF(BBRG!$C:$C,'for csv'!$A76,BBRG!D:D)</f>
        <v>52.287300000000002</v>
      </c>
      <c r="D76" s="13">
        <f>SUMIF(BBRG!$C:$C,'for csv'!$A76,BBRG!E:E)</f>
        <v>132.49799999999999</v>
      </c>
      <c r="E76" s="13">
        <f>SUMIF(BBRG!$C:$C,'for csv'!$A76,BBRG!F:F)</f>
        <v>0.68520000000000003</v>
      </c>
      <c r="F76" s="13">
        <f>SUMIF(BBRG!$C:$C,'for csv'!$A76,BBRG!G:G)</f>
        <v>1.4873000000000001</v>
      </c>
      <c r="G76" s="13">
        <f>SUMIF(BBRG!$C:$C,'for csv'!$A76,BBRG!H:H)</f>
        <v>2565.7800000000002</v>
      </c>
      <c r="H76" s="13">
        <f>SUMIF(BBRG!$C:$C,'for csv'!$A76,BBRG!I:I)</f>
        <v>2318.33</v>
      </c>
      <c r="I76" s="13">
        <f>SUMIF(BBRG!$C:$C,'for csv'!$A76,BBRG!J:J)</f>
        <v>-3.9</v>
      </c>
      <c r="J76" s="13">
        <f>SUMIF(BBRG!$C:$C,'for csv'!$A76,BBRG!K:K)</f>
        <v>52.7</v>
      </c>
      <c r="K76" s="13">
        <f>SUMIF(BBRG!$C:$C,'for csv'!$A76,BBRG!L:L)</f>
        <v>104.765625</v>
      </c>
      <c r="L76" s="13">
        <f>SUMIF(BBRG!$C:$C,'for csv'!$A76,BBRG!M:M)</f>
        <v>103.765625</v>
      </c>
    </row>
    <row r="77" spans="1:12" x14ac:dyDescent="0.3">
      <c r="A77" t="s">
        <v>77</v>
      </c>
      <c r="B77" s="13">
        <f>'Fed Purchase'!B77</f>
        <v>4470</v>
      </c>
      <c r="C77" s="13">
        <f>SUMIF(BBRG!$C:$C,'for csv'!$A77,BBRG!D:D)</f>
        <v>55.587299999999999</v>
      </c>
      <c r="D77" s="13">
        <f>SUMIF(BBRG!$C:$C,'for csv'!$A77,BBRG!E:E)</f>
        <v>134.05680000000001</v>
      </c>
      <c r="E77" s="13">
        <f>SUMIF(BBRG!$C:$C,'for csv'!$A77,BBRG!F:F)</f>
        <v>0.74580000000000002</v>
      </c>
      <c r="F77" s="13">
        <f>SUMIF(BBRG!$C:$C,'for csv'!$A77,BBRG!G:G)</f>
        <v>1.5305</v>
      </c>
      <c r="G77" s="13">
        <f>SUMIF(BBRG!$C:$C,'for csv'!$A77,BBRG!H:H)</f>
        <v>2554.3000000000002</v>
      </c>
      <c r="H77" s="13">
        <f>SUMIF(BBRG!$C:$C,'for csv'!$A77,BBRG!I:I)</f>
        <v>2316.87</v>
      </c>
      <c r="I77" s="13">
        <f>SUMIF(BBRG!$C:$C,'for csv'!$A77,BBRG!J:J)</f>
        <v>0.9</v>
      </c>
      <c r="J77" s="13">
        <f>SUMIF(BBRG!$C:$C,'for csv'!$A77,BBRG!K:K)</f>
        <v>51.4</v>
      </c>
      <c r="K77" s="13">
        <f>SUMIF(BBRG!$C:$C,'for csv'!$A77,BBRG!L:L)</f>
        <v>104.546875</v>
      </c>
      <c r="L77" s="13">
        <f>SUMIF(BBRG!$C:$C,'for csv'!$A77,BBRG!M:M)</f>
        <v>103.640625</v>
      </c>
    </row>
    <row r="78" spans="1:12" x14ac:dyDescent="0.3">
      <c r="A78" t="s">
        <v>78</v>
      </c>
      <c r="B78" s="13">
        <f>'Fed Purchase'!B78</f>
        <v>4545</v>
      </c>
      <c r="C78" s="13">
        <f>SUMIF(BBRG!$C:$C,'for csv'!$A78,BBRG!D:D)</f>
        <v>62.942700000000002</v>
      </c>
      <c r="D78" s="13">
        <f>SUMIF(BBRG!$C:$C,'for csv'!$A78,BBRG!E:E)</f>
        <v>143.7816</v>
      </c>
      <c r="E78" s="13">
        <f>SUMIF(BBRG!$C:$C,'for csv'!$A78,BBRG!F:F)</f>
        <v>0.82340000000000002</v>
      </c>
      <c r="F78" s="13">
        <f>SUMIF(BBRG!$C:$C,'for csv'!$A78,BBRG!G:G)</f>
        <v>1.6318000000000001</v>
      </c>
      <c r="G78" s="13">
        <f>SUMIF(BBRG!$C:$C,'for csv'!$A78,BBRG!H:H)</f>
        <v>2545</v>
      </c>
      <c r="H78" s="13">
        <f>SUMIF(BBRG!$C:$C,'for csv'!$A78,BBRG!I:I)</f>
        <v>2316.16</v>
      </c>
      <c r="I78" s="13">
        <f>SUMIF(BBRG!$C:$C,'for csv'!$A78,BBRG!J:J)</f>
        <v>3</v>
      </c>
      <c r="J78" s="13">
        <f>SUMIF(BBRG!$C:$C,'for csv'!$A78,BBRG!K:K)</f>
        <v>49.1</v>
      </c>
      <c r="K78" s="13">
        <f>SUMIF(BBRG!$C:$C,'for csv'!$A78,BBRG!L:L)</f>
        <v>104.359375</v>
      </c>
      <c r="L78" s="13">
        <f>SUMIF(BBRG!$C:$C,'for csv'!$A78,BBRG!M:M)</f>
        <v>103.453125</v>
      </c>
    </row>
    <row r="79" spans="1:12" x14ac:dyDescent="0.3">
      <c r="A79" t="s">
        <v>79</v>
      </c>
      <c r="B79" s="13">
        <f>'Fed Purchase'!B79</f>
        <v>4470</v>
      </c>
      <c r="C79" s="13">
        <f>SUMIF(BBRG!$C:$C,'for csv'!$A79,BBRG!D:D)</f>
        <v>68.897000000000006</v>
      </c>
      <c r="D79" s="13">
        <f>SUMIF(BBRG!$C:$C,'for csv'!$A79,BBRG!E:E)</f>
        <v>145.9436</v>
      </c>
      <c r="E79" s="13">
        <f>SUMIF(BBRG!$C:$C,'for csv'!$A79,BBRG!F:F)</f>
        <v>0.89510000000000001</v>
      </c>
      <c r="F79" s="13">
        <f>SUMIF(BBRG!$C:$C,'for csv'!$A79,BBRG!G:G)</f>
        <v>1.6656</v>
      </c>
      <c r="G79" s="13">
        <f>SUMIF(BBRG!$C:$C,'for csv'!$A79,BBRG!H:H)</f>
        <v>2534.7600000000002</v>
      </c>
      <c r="H79" s="13">
        <f>SUMIF(BBRG!$C:$C,'for csv'!$A79,BBRG!I:I)</f>
        <v>2315.44</v>
      </c>
      <c r="I79" s="13">
        <f>SUMIF(BBRG!$C:$C,'for csv'!$A79,BBRG!J:J)</f>
        <v>3</v>
      </c>
      <c r="J79" s="13">
        <f>SUMIF(BBRG!$C:$C,'for csv'!$A79,BBRG!K:K)</f>
        <v>49.1</v>
      </c>
      <c r="K79" s="13">
        <f>SUMIF(BBRG!$C:$C,'for csv'!$A79,BBRG!L:L)</f>
        <v>104.296875</v>
      </c>
      <c r="L79" s="13">
        <f>SUMIF(BBRG!$C:$C,'for csv'!$A79,BBRG!M:M)</f>
        <v>103.359375</v>
      </c>
    </row>
    <row r="80" spans="1:12" x14ac:dyDescent="0.3">
      <c r="A80" t="s">
        <v>80</v>
      </c>
      <c r="B80" s="13">
        <f>'Fed Purchase'!B80</f>
        <v>4470</v>
      </c>
      <c r="C80" s="13">
        <f>SUMIF(BBRG!$C:$C,'for csv'!$A80,BBRG!D:D)</f>
        <v>64.905100000000004</v>
      </c>
      <c r="D80" s="13">
        <f>SUMIF(BBRG!$C:$C,'for csv'!$A80,BBRG!E:E)</f>
        <v>141.5592</v>
      </c>
      <c r="E80" s="13">
        <f>SUMIF(BBRG!$C:$C,'for csv'!$A80,BBRG!F:F)</f>
        <v>0.87519999999999998</v>
      </c>
      <c r="F80" s="13">
        <f>SUMIF(BBRG!$C:$C,'for csv'!$A80,BBRG!G:G)</f>
        <v>1.6417000000000002</v>
      </c>
      <c r="G80" s="13">
        <f>SUMIF(BBRG!$C:$C,'for csv'!$A80,BBRG!H:H)</f>
        <v>2538.46</v>
      </c>
      <c r="H80" s="13">
        <f>SUMIF(BBRG!$C:$C,'for csv'!$A80,BBRG!I:I)</f>
        <v>2317.42</v>
      </c>
      <c r="I80" s="13">
        <f>SUMIF(BBRG!$C:$C,'for csv'!$A80,BBRG!J:J)</f>
        <v>5</v>
      </c>
      <c r="J80" s="13">
        <f>SUMIF(BBRG!$C:$C,'for csv'!$A80,BBRG!K:K)</f>
        <v>46</v>
      </c>
      <c r="K80" s="13">
        <f>SUMIF(BBRG!$C:$C,'for csv'!$A80,BBRG!L:L)</f>
        <v>104.546875</v>
      </c>
      <c r="L80" s="13">
        <f>SUMIF(BBRG!$C:$C,'for csv'!$A80,BBRG!M:M)</f>
        <v>103.640625</v>
      </c>
    </row>
    <row r="81" spans="1:12" x14ac:dyDescent="0.3">
      <c r="A81" t="s">
        <v>81</v>
      </c>
      <c r="B81" s="13">
        <f>'Fed Purchase'!B81</f>
        <v>4545</v>
      </c>
      <c r="C81" s="13">
        <f>SUMIF(BBRG!$C:$C,'for csv'!$A81,BBRG!D:D)</f>
        <v>62.292400000000001</v>
      </c>
      <c r="D81" s="13">
        <f>SUMIF(BBRG!$C:$C,'for csv'!$A81,BBRG!E:E)</f>
        <v>137.3355</v>
      </c>
      <c r="E81" s="13">
        <f>SUMIF(BBRG!$C:$C,'for csv'!$A81,BBRG!F:F)</f>
        <v>0.82530000000000003</v>
      </c>
      <c r="F81" s="13">
        <f>SUMIF(BBRG!$C:$C,'for csv'!$A81,BBRG!G:G)</f>
        <v>1.5758000000000001</v>
      </c>
      <c r="G81" s="13">
        <f>SUMIF(BBRG!$C:$C,'for csv'!$A81,BBRG!H:H)</f>
        <v>2548.58</v>
      </c>
      <c r="H81" s="13">
        <f>SUMIF(BBRG!$C:$C,'for csv'!$A81,BBRG!I:I)</f>
        <v>2317.59</v>
      </c>
      <c r="I81" s="13">
        <f>SUMIF(BBRG!$C:$C,'for csv'!$A81,BBRG!J:J)</f>
        <v>-2.8</v>
      </c>
      <c r="J81" s="13">
        <f>SUMIF(BBRG!$C:$C,'for csv'!$A81,BBRG!K:K)</f>
        <v>45.8</v>
      </c>
      <c r="K81" s="13">
        <f>SUMIF(BBRG!$C:$C,'for csv'!$A81,BBRG!L:L)</f>
        <v>104.671875</v>
      </c>
      <c r="L81" s="13">
        <f>SUMIF(BBRG!$C:$C,'for csv'!$A81,BBRG!M:M)</f>
        <v>103.765625</v>
      </c>
    </row>
    <row r="82" spans="1:12" x14ac:dyDescent="0.3">
      <c r="A82" t="s">
        <v>82</v>
      </c>
      <c r="B82" s="13">
        <f>'Fed Purchase'!B82</f>
        <v>4470</v>
      </c>
      <c r="C82" s="13">
        <f>SUMIF(BBRG!$C:$C,'for csv'!$A82,BBRG!D:D)</f>
        <v>55.959499999999998</v>
      </c>
      <c r="D82" s="13">
        <f>SUMIF(BBRG!$C:$C,'for csv'!$A82,BBRG!E:E)</f>
        <v>133.9571</v>
      </c>
      <c r="E82" s="13">
        <f>SUMIF(BBRG!$C:$C,'for csv'!$A82,BBRG!F:F)</f>
        <v>0.72629999999999995</v>
      </c>
      <c r="F82" s="13">
        <f>SUMIF(BBRG!$C:$C,'for csv'!$A82,BBRG!G:G)</f>
        <v>1.5063</v>
      </c>
      <c r="G82" s="13">
        <f>SUMIF(BBRG!$C:$C,'for csv'!$A82,BBRG!H:H)</f>
        <v>2559.7800000000002</v>
      </c>
      <c r="H82" s="13">
        <f>SUMIF(BBRG!$C:$C,'for csv'!$A82,BBRG!I:I)</f>
        <v>2320.46</v>
      </c>
      <c r="I82" s="13">
        <f>SUMIF(BBRG!$C:$C,'for csv'!$A82,BBRG!J:J)</f>
        <v>-17.399999999999999</v>
      </c>
      <c r="J82" s="13">
        <f>SUMIF(BBRG!$C:$C,'for csv'!$A82,BBRG!K:K)</f>
        <v>41.6</v>
      </c>
      <c r="K82" s="13">
        <f>SUMIF(BBRG!$C:$C,'for csv'!$A82,BBRG!L:L)</f>
        <v>105.109375</v>
      </c>
      <c r="L82" s="13">
        <f>SUMIF(BBRG!$C:$C,'for csv'!$A82,BBRG!M:M)</f>
        <v>103.984375</v>
      </c>
    </row>
    <row r="83" spans="1:12" x14ac:dyDescent="0.3">
      <c r="A83" t="s">
        <v>83</v>
      </c>
      <c r="B83" s="13">
        <f>'Fed Purchase'!B83</f>
        <v>4525</v>
      </c>
      <c r="C83" s="13">
        <f>SUMIF(BBRG!$C:$C,'for csv'!$A83,BBRG!D:D)</f>
        <v>47.234499999999997</v>
      </c>
      <c r="D83" s="13">
        <f>SUMIF(BBRG!$C:$C,'for csv'!$A83,BBRG!E:E)</f>
        <v>120.5277</v>
      </c>
      <c r="E83" s="13">
        <f>SUMIF(BBRG!$C:$C,'for csv'!$A83,BBRG!F:F)</f>
        <v>0.66900000000000004</v>
      </c>
      <c r="F83" s="13">
        <f>SUMIF(BBRG!$C:$C,'for csv'!$A83,BBRG!G:G)</f>
        <v>1.4018999999999999</v>
      </c>
      <c r="G83" s="13">
        <f>SUMIF(BBRG!$C:$C,'for csv'!$A83,BBRG!H:H)</f>
        <v>2574.83</v>
      </c>
      <c r="H83" s="13">
        <f>SUMIF(BBRG!$C:$C,'for csv'!$A83,BBRG!I:I)</f>
        <v>2321.25</v>
      </c>
      <c r="I83" s="13">
        <f>SUMIF(BBRG!$C:$C,'for csv'!$A83,BBRG!J:J)</f>
        <v>-25.6</v>
      </c>
      <c r="J83" s="13">
        <f>SUMIF(BBRG!$C:$C,'for csv'!$A83,BBRG!K:K)</f>
        <v>40.9</v>
      </c>
      <c r="K83" s="13">
        <f>SUMIF(BBRG!$C:$C,'for csv'!$A83,BBRG!L:L)</f>
        <v>104.984375</v>
      </c>
      <c r="L83" s="13">
        <f>SUMIF(BBRG!$C:$C,'for csv'!$A83,BBRG!M:M)</f>
        <v>103.953125</v>
      </c>
    </row>
    <row r="84" spans="1:12" x14ac:dyDescent="0.3">
      <c r="A84" t="s">
        <v>84</v>
      </c>
      <c r="B84" s="13">
        <f>'Fed Purchase'!B84</f>
        <v>4721</v>
      </c>
      <c r="C84" s="13">
        <f>SUMIF(BBRG!$C:$C,'for csv'!$A84,BBRG!D:D)</f>
        <v>51.047499999999999</v>
      </c>
      <c r="D84" s="13">
        <f>SUMIF(BBRG!$C:$C,'for csv'!$A84,BBRG!E:E)</f>
        <v>126.3823</v>
      </c>
      <c r="E84" s="13">
        <f>SUMIF(BBRG!$C:$C,'for csv'!$A84,BBRG!F:F)</f>
        <v>0.70340000000000003</v>
      </c>
      <c r="F84" s="13">
        <f>SUMIF(BBRG!$C:$C,'for csv'!$A84,BBRG!G:G)</f>
        <v>1.4567999999999999</v>
      </c>
      <c r="G84" s="13">
        <f>SUMIF(BBRG!$C:$C,'for csv'!$A84,BBRG!H:H)</f>
        <v>2567.71</v>
      </c>
      <c r="H84" s="13">
        <f>SUMIF(BBRG!$C:$C,'for csv'!$A84,BBRG!I:I)</f>
        <v>2319.23</v>
      </c>
      <c r="I84" s="13">
        <f>SUMIF(BBRG!$C:$C,'for csv'!$A84,BBRG!J:J)</f>
        <v>-14</v>
      </c>
      <c r="J84" s="13">
        <f>SUMIF(BBRG!$C:$C,'for csv'!$A84,BBRG!K:K)</f>
        <v>45.9</v>
      </c>
      <c r="K84" s="13">
        <f>SUMIF(BBRG!$C:$C,'for csv'!$A84,BBRG!L:L)</f>
        <v>105.234375</v>
      </c>
      <c r="L84" s="13">
        <f>SUMIF(BBRG!$C:$C,'for csv'!$A84,BBRG!M:M)</f>
        <v>103.859375</v>
      </c>
    </row>
    <row r="85" spans="1:12" x14ac:dyDescent="0.3">
      <c r="A85" t="s">
        <v>85</v>
      </c>
      <c r="B85" s="13">
        <f>'Fed Purchase'!B85</f>
        <v>4721</v>
      </c>
      <c r="C85" s="13">
        <f>SUMIF(BBRG!$C:$C,'for csv'!$A85,BBRG!D:D)</f>
        <v>53.247700000000002</v>
      </c>
      <c r="D85" s="13">
        <f>SUMIF(BBRG!$C:$C,'for csv'!$A85,BBRG!E:E)</f>
        <v>127.17440000000001</v>
      </c>
      <c r="E85" s="13">
        <f>SUMIF(BBRG!$C:$C,'for csv'!$A85,BBRG!F:F)</f>
        <v>0.72150000000000003</v>
      </c>
      <c r="F85" s="13">
        <f>SUMIF(BBRG!$C:$C,'for csv'!$A85,BBRG!G:G)</f>
        <v>1.4607999999999999</v>
      </c>
      <c r="G85" s="13">
        <f>SUMIF(BBRG!$C:$C,'for csv'!$A85,BBRG!H:H)</f>
        <v>2567.91</v>
      </c>
      <c r="H85" s="13">
        <f>SUMIF(BBRG!$C:$C,'for csv'!$A85,BBRG!I:I)</f>
        <v>2317.59</v>
      </c>
      <c r="I85" s="13">
        <f>SUMIF(BBRG!$C:$C,'for csv'!$A85,BBRG!J:J)</f>
        <v>-3.9</v>
      </c>
      <c r="J85" s="13">
        <f>SUMIF(BBRG!$C:$C,'for csv'!$A85,BBRG!K:K)</f>
        <v>49.6</v>
      </c>
      <c r="K85" s="13">
        <f>SUMIF(BBRG!$C:$C,'for csv'!$A85,BBRG!L:L)</f>
        <v>105.109375</v>
      </c>
      <c r="L85" s="13">
        <f>SUMIF(BBRG!$C:$C,'for csv'!$A85,BBRG!M:M)</f>
        <v>103.796875</v>
      </c>
    </row>
    <row r="86" spans="1:12" x14ac:dyDescent="0.3">
      <c r="A86" t="s">
        <v>86</v>
      </c>
      <c r="B86" s="13">
        <f>'Fed Purchase'!B86</f>
        <v>4349</v>
      </c>
      <c r="C86" s="13">
        <f>SUMIF(BBRG!$C:$C,'for csv'!$A86,BBRG!D:D)</f>
        <v>55.368200000000002</v>
      </c>
      <c r="D86" s="13">
        <f>SUMIF(BBRG!$C:$C,'for csv'!$A86,BBRG!E:E)</f>
        <v>134.3887</v>
      </c>
      <c r="E86" s="13">
        <f>SUMIF(BBRG!$C:$C,'for csv'!$A86,BBRG!F:F)</f>
        <v>0.75280000000000002</v>
      </c>
      <c r="F86" s="13">
        <f>SUMIF(BBRG!$C:$C,'for csv'!$A86,BBRG!G:G)</f>
        <v>1.5430999999999999</v>
      </c>
      <c r="G86" s="13">
        <f>SUMIF(BBRG!$C:$C,'for csv'!$A86,BBRG!H:H)</f>
        <v>2557.7199999999998</v>
      </c>
      <c r="H86" s="13">
        <f>SUMIF(BBRG!$C:$C,'for csv'!$A86,BBRG!I:I)</f>
        <v>2316.36</v>
      </c>
      <c r="I86" s="13">
        <f>SUMIF(BBRG!$C:$C,'for csv'!$A86,BBRG!J:J)</f>
        <v>-1</v>
      </c>
      <c r="J86" s="13">
        <f>SUMIF(BBRG!$C:$C,'for csv'!$A86,BBRG!K:K)</f>
        <v>48.3</v>
      </c>
      <c r="K86" s="13">
        <f>SUMIF(BBRG!$C:$C,'for csv'!$A86,BBRG!L:L)</f>
        <v>105.046875</v>
      </c>
      <c r="L86" s="13">
        <f>SUMIF(BBRG!$C:$C,'for csv'!$A86,BBRG!M:M)</f>
        <v>103.734375</v>
      </c>
    </row>
    <row r="87" spans="1:12" x14ac:dyDescent="0.3">
      <c r="A87" t="s">
        <v>87</v>
      </c>
      <c r="B87" s="13">
        <f>'Fed Purchase'!B87</f>
        <v>4721</v>
      </c>
      <c r="C87" s="13">
        <f>SUMIF(BBRG!$C:$C,'for csv'!$A87,BBRG!D:D)</f>
        <v>54.278700000000001</v>
      </c>
      <c r="D87" s="13">
        <f>SUMIF(BBRG!$C:$C,'for csv'!$A87,BBRG!E:E)</f>
        <v>133.42070000000001</v>
      </c>
      <c r="E87" s="13">
        <f>SUMIF(BBRG!$C:$C,'for csv'!$A87,BBRG!F:F)</f>
        <v>0.73799999999999999</v>
      </c>
      <c r="F87" s="13">
        <f>SUMIF(BBRG!$C:$C,'for csv'!$A87,BBRG!G:G)</f>
        <v>1.5295000000000001</v>
      </c>
      <c r="G87" s="13">
        <f>SUMIF(BBRG!$C:$C,'for csv'!$A87,BBRG!H:H)</f>
        <v>2560.35</v>
      </c>
      <c r="H87" s="13">
        <f>SUMIF(BBRG!$C:$C,'for csv'!$A87,BBRG!I:I)</f>
        <v>2314.64</v>
      </c>
      <c r="I87" s="13">
        <f>SUMIF(BBRG!$C:$C,'for csv'!$A87,BBRG!J:J)</f>
        <v>6.2</v>
      </c>
      <c r="J87" s="13">
        <f>SUMIF(BBRG!$C:$C,'for csv'!$A87,BBRG!K:K)</f>
        <v>51.3</v>
      </c>
      <c r="K87" s="13">
        <f>SUMIF(BBRG!$C:$C,'for csv'!$A87,BBRG!L:L)</f>
        <v>104.890625</v>
      </c>
      <c r="L87" s="13">
        <f>SUMIF(BBRG!$C:$C,'for csv'!$A87,BBRG!M:M)</f>
        <v>103.703125</v>
      </c>
    </row>
    <row r="88" spans="1:12" x14ac:dyDescent="0.3">
      <c r="A88" t="s">
        <v>88</v>
      </c>
      <c r="B88" s="13">
        <f>'Fed Purchase'!B88</f>
        <v>4349</v>
      </c>
      <c r="C88" s="13">
        <f>SUMIF(BBRG!$C:$C,'for csv'!$A88,BBRG!D:D)</f>
        <v>51.510599999999997</v>
      </c>
      <c r="D88" s="13">
        <f>SUMIF(BBRG!$C:$C,'for csv'!$A88,BBRG!E:E)</f>
        <v>128.822</v>
      </c>
      <c r="E88" s="13">
        <f>SUMIF(BBRG!$C:$C,'for csv'!$A88,BBRG!F:F)</f>
        <v>0.70840000000000003</v>
      </c>
      <c r="F88" s="13">
        <f>SUMIF(BBRG!$C:$C,'for csv'!$A88,BBRG!G:G)</f>
        <v>1.4816</v>
      </c>
      <c r="G88" s="13">
        <f>SUMIF(BBRG!$C:$C,'for csv'!$A88,BBRG!H:H)</f>
        <v>2567.62</v>
      </c>
      <c r="H88" s="13">
        <f>SUMIF(BBRG!$C:$C,'for csv'!$A88,BBRG!I:I)</f>
        <v>2314.08</v>
      </c>
      <c r="I88" s="13">
        <f>SUMIF(BBRG!$C:$C,'for csv'!$A88,BBRG!J:J)</f>
        <v>2.5</v>
      </c>
      <c r="J88" s="13">
        <f>SUMIF(BBRG!$C:$C,'for csv'!$A88,BBRG!K:K)</f>
        <v>50.9</v>
      </c>
      <c r="K88" s="13">
        <f>SUMIF(BBRG!$C:$C,'for csv'!$A88,BBRG!L:L)</f>
        <v>105.046875</v>
      </c>
      <c r="L88" s="13">
        <f>SUMIF(BBRG!$C:$C,'for csv'!$A88,BBRG!M:M)</f>
        <v>103.765625</v>
      </c>
    </row>
    <row r="89" spans="1:12" x14ac:dyDescent="0.3">
      <c r="A89" t="s">
        <v>89</v>
      </c>
      <c r="B89" s="13">
        <f>'Fed Purchase'!B89</f>
        <v>4721</v>
      </c>
      <c r="C89" s="13">
        <f>SUMIF(BBRG!$C:$C,'for csv'!$A89,BBRG!D:D)</f>
        <v>50.817300000000003</v>
      </c>
      <c r="D89" s="13">
        <f>SUMIF(BBRG!$C:$C,'for csv'!$A89,BBRG!E:E)</f>
        <v>127.2671</v>
      </c>
      <c r="E89" s="13">
        <f>SUMIF(BBRG!$C:$C,'for csv'!$A89,BBRG!F:F)</f>
        <v>0.69369999999999998</v>
      </c>
      <c r="F89" s="13">
        <f>SUMIF(BBRG!$C:$C,'for csv'!$A89,BBRG!G:G)</f>
        <v>1.4581999999999999</v>
      </c>
      <c r="G89" s="13">
        <f>SUMIF(BBRG!$C:$C,'for csv'!$A89,BBRG!H:H)</f>
        <v>2566.67</v>
      </c>
      <c r="H89" s="13">
        <f>SUMIF(BBRG!$C:$C,'for csv'!$A89,BBRG!I:I)</f>
        <v>2313.36</v>
      </c>
      <c r="I89" s="13">
        <f>SUMIF(BBRG!$C:$C,'for csv'!$A89,BBRG!J:J)</f>
        <v>3.5</v>
      </c>
      <c r="J89" s="13">
        <f>SUMIF(BBRG!$C:$C,'for csv'!$A89,BBRG!K:K)</f>
        <v>52.8</v>
      </c>
      <c r="K89" s="13">
        <f>SUMIF(BBRG!$C:$C,'for csv'!$A89,BBRG!L:L)</f>
        <v>104.765625</v>
      </c>
      <c r="L89" s="13">
        <f>SUMIF(BBRG!$C:$C,'for csv'!$A89,BBRG!M:M)</f>
        <v>103.765625</v>
      </c>
    </row>
    <row r="90" spans="1:12" x14ac:dyDescent="0.3">
      <c r="A90" t="s">
        <v>90</v>
      </c>
      <c r="B90" s="13">
        <f>'Fed Purchase'!B90</f>
        <v>4721</v>
      </c>
      <c r="C90" s="13">
        <f>SUMIF(BBRG!$C:$C,'for csv'!$A90,BBRG!D:D)</f>
        <v>51.683199999999999</v>
      </c>
      <c r="D90" s="13">
        <f>SUMIF(BBRG!$C:$C,'for csv'!$A90,BBRG!E:E)</f>
        <v>127.2533</v>
      </c>
      <c r="E90" s="13">
        <f>SUMIF(BBRG!$C:$C,'for csv'!$A90,BBRG!F:F)</f>
        <v>0.70850000000000002</v>
      </c>
      <c r="F90" s="13">
        <f>SUMIF(BBRG!$C:$C,'for csv'!$A90,BBRG!G:G)</f>
        <v>1.4641999999999999</v>
      </c>
      <c r="G90" s="13">
        <f>SUMIF(BBRG!$C:$C,'for csv'!$A90,BBRG!H:H)</f>
        <v>2567.02</v>
      </c>
      <c r="H90" s="13">
        <f>SUMIF(BBRG!$C:$C,'for csv'!$A90,BBRG!I:I)</f>
        <v>2313.38</v>
      </c>
      <c r="I90" s="13">
        <f>SUMIF(BBRG!$C:$C,'for csv'!$A90,BBRG!J:J)</f>
        <v>1.8</v>
      </c>
      <c r="J90" s="13">
        <f>SUMIF(BBRG!$C:$C,'for csv'!$A90,BBRG!K:K)</f>
        <v>51.4</v>
      </c>
      <c r="K90" s="13">
        <f>SUMIF(BBRG!$C:$C,'for csv'!$A90,BBRG!L:L)</f>
        <v>104.765625</v>
      </c>
      <c r="L90" s="13">
        <f>SUMIF(BBRG!$C:$C,'for csv'!$A90,BBRG!M:M)</f>
        <v>103.796875</v>
      </c>
    </row>
    <row r="91" spans="1:12" x14ac:dyDescent="0.3">
      <c r="A91" t="s">
        <v>91</v>
      </c>
      <c r="B91" s="13">
        <f>'Fed Purchase'!B91</f>
        <v>4349</v>
      </c>
      <c r="C91" s="13">
        <f>SUMIF(BBRG!$C:$C,'for csv'!$A91,BBRG!D:D)</f>
        <v>52.6128</v>
      </c>
      <c r="D91" s="13">
        <f>SUMIF(BBRG!$C:$C,'for csv'!$A91,BBRG!E:E)</f>
        <v>130.6</v>
      </c>
      <c r="E91" s="13">
        <f>SUMIF(BBRG!$C:$C,'for csv'!$A91,BBRG!F:F)</f>
        <v>0.71179999999999999</v>
      </c>
      <c r="F91" s="13">
        <f>SUMIF(BBRG!$C:$C,'for csv'!$A91,BBRG!G:G)</f>
        <v>1.4917</v>
      </c>
      <c r="G91" s="13">
        <f>SUMIF(BBRG!$C:$C,'for csv'!$A91,BBRG!H:H)</f>
        <v>2564.96</v>
      </c>
      <c r="H91" s="13">
        <f>SUMIF(BBRG!$C:$C,'for csv'!$A91,BBRG!I:I)</f>
        <v>2313.1799999999998</v>
      </c>
      <c r="I91" s="13">
        <f>SUMIF(BBRG!$C:$C,'for csv'!$A91,BBRG!J:J)</f>
        <v>-0.5</v>
      </c>
      <c r="J91" s="13">
        <f>SUMIF(BBRG!$C:$C,'for csv'!$A91,BBRG!K:K)</f>
        <v>49.6</v>
      </c>
      <c r="K91" s="13">
        <f>SUMIF(BBRG!$C:$C,'for csv'!$A91,BBRG!L:L)</f>
        <v>104.796875</v>
      </c>
      <c r="L91" s="13">
        <f>SUMIF(BBRG!$C:$C,'for csv'!$A91,BBRG!M:M)</f>
        <v>103.828125</v>
      </c>
    </row>
    <row r="92" spans="1:12" x14ac:dyDescent="0.3">
      <c r="A92" t="s">
        <v>92</v>
      </c>
      <c r="B92" s="13">
        <f>'Fed Purchase'!B92</f>
        <v>4719</v>
      </c>
      <c r="C92" s="13">
        <f>SUMIF(BBRG!$C:$C,'for csv'!$A92,BBRG!D:D)</f>
        <v>49.134500000000003</v>
      </c>
      <c r="D92" s="13">
        <f>SUMIF(BBRG!$C:$C,'for csv'!$A92,BBRG!E:E)</f>
        <v>124.142</v>
      </c>
      <c r="E92" s="13">
        <f>SUMIF(BBRG!$C:$C,'for csv'!$A92,BBRG!F:F)</f>
        <v>0.67900000000000005</v>
      </c>
      <c r="F92" s="13">
        <f>SUMIF(BBRG!$C:$C,'for csv'!$A92,BBRG!G:G)</f>
        <v>1.4291</v>
      </c>
      <c r="G92" s="13">
        <f>SUMIF(BBRG!$C:$C,'for csv'!$A92,BBRG!H:H)</f>
        <v>2570.29</v>
      </c>
      <c r="H92" s="13">
        <f>SUMIF(BBRG!$C:$C,'for csv'!$A92,BBRG!I:I)</f>
        <v>2312.13</v>
      </c>
      <c r="I92" s="13">
        <f>SUMIF(BBRG!$C:$C,'for csv'!$A92,BBRG!J:J)</f>
        <v>1</v>
      </c>
      <c r="J92" s="13">
        <f>SUMIF(BBRG!$C:$C,'for csv'!$A92,BBRG!K:K)</f>
        <v>51.5</v>
      </c>
      <c r="K92" s="13">
        <f>SUMIF(BBRG!$C:$C,'for csv'!$A92,BBRG!L:L)</f>
        <v>104.828125</v>
      </c>
      <c r="L92" s="13">
        <f>SUMIF(BBRG!$C:$C,'for csv'!$A92,BBRG!M:M)</f>
        <v>103.890625</v>
      </c>
    </row>
    <row r="93" spans="1:12" x14ac:dyDescent="0.3">
      <c r="A93" t="s">
        <v>93</v>
      </c>
      <c r="B93" s="13">
        <f>'Fed Purchase'!B93</f>
        <v>4306</v>
      </c>
      <c r="C93" s="13">
        <f>SUMIF(BBRG!$C:$C,'for csv'!$A93,BBRG!D:D)</f>
        <v>49.988700000000001</v>
      </c>
      <c r="D93" s="13">
        <f>SUMIF(BBRG!$C:$C,'for csv'!$A93,BBRG!E:E)</f>
        <v>124.8683</v>
      </c>
      <c r="E93" s="13">
        <f>SUMIF(BBRG!$C:$C,'for csv'!$A93,BBRG!F:F)</f>
        <v>0.68559999999999999</v>
      </c>
      <c r="F93" s="13">
        <f>SUMIF(BBRG!$C:$C,'for csv'!$A93,BBRG!G:G)</f>
        <v>1.4344000000000001</v>
      </c>
      <c r="G93" s="13">
        <f>SUMIF(BBRG!$C:$C,'for csv'!$A93,BBRG!H:H)</f>
        <v>2573.2399999999998</v>
      </c>
      <c r="H93" s="13">
        <f>SUMIF(BBRG!$C:$C,'for csv'!$A93,BBRG!I:I)</f>
        <v>2311.73</v>
      </c>
      <c r="I93" s="13">
        <f>SUMIF(BBRG!$C:$C,'for csv'!$A93,BBRG!J:J)</f>
        <v>-5.2</v>
      </c>
      <c r="J93" s="13">
        <f>SUMIF(BBRG!$C:$C,'for csv'!$A93,BBRG!K:K)</f>
        <v>47.8</v>
      </c>
      <c r="K93" s="13">
        <f>SUMIF(BBRG!$C:$C,'for csv'!$A93,BBRG!L:L)</f>
        <v>104.953125</v>
      </c>
      <c r="L93" s="13">
        <f>SUMIF(BBRG!$C:$C,'for csv'!$A93,BBRG!M:M)</f>
        <v>104.015625</v>
      </c>
    </row>
    <row r="94" spans="1:12" x14ac:dyDescent="0.3">
      <c r="A94" t="s">
        <v>94</v>
      </c>
      <c r="B94" s="13">
        <f>'Fed Purchase'!B94</f>
        <v>4665</v>
      </c>
      <c r="C94" s="13">
        <f>SUMIF(BBRG!$C:$C,'for csv'!$A94,BBRG!D:D)</f>
        <v>47.523899999999998</v>
      </c>
      <c r="D94" s="13">
        <f>SUMIF(BBRG!$C:$C,'for csv'!$A94,BBRG!E:E)</f>
        <v>120.4025</v>
      </c>
      <c r="E94" s="13">
        <f>SUMIF(BBRG!$C:$C,'for csv'!$A94,BBRG!F:F)</f>
        <v>0.64129999999999998</v>
      </c>
      <c r="F94" s="13">
        <f>SUMIF(BBRG!$C:$C,'for csv'!$A94,BBRG!G:G)</f>
        <v>1.3700999999999999</v>
      </c>
      <c r="G94" s="13">
        <f>SUMIF(BBRG!$C:$C,'for csv'!$A94,BBRG!H:H)</f>
        <v>2579.69</v>
      </c>
      <c r="H94" s="13">
        <f>SUMIF(BBRG!$C:$C,'for csv'!$A94,BBRG!I:I)</f>
        <v>2314.06</v>
      </c>
      <c r="I94" s="13">
        <f>SUMIF(BBRG!$C:$C,'for csv'!$A94,BBRG!J:J)</f>
        <v>-9.5</v>
      </c>
      <c r="J94" s="13">
        <f>SUMIF(BBRG!$C:$C,'for csv'!$A94,BBRG!K:K)</f>
        <v>46.8</v>
      </c>
      <c r="K94" s="13">
        <f>SUMIF(BBRG!$C:$C,'for csv'!$A94,BBRG!L:L)</f>
        <v>105.109375</v>
      </c>
      <c r="L94" s="13">
        <f>SUMIF(BBRG!$C:$C,'for csv'!$A94,BBRG!M:M)</f>
        <v>104.140625</v>
      </c>
    </row>
    <row r="95" spans="1:12" x14ac:dyDescent="0.3">
      <c r="A95" t="s">
        <v>95</v>
      </c>
      <c r="B95" s="13">
        <f>'Fed Purchase'!B95</f>
        <v>4663</v>
      </c>
      <c r="C95" s="13">
        <f>SUMIF(BBRG!$C:$C,'for csv'!$A95,BBRG!D:D)</f>
        <v>47.4876</v>
      </c>
      <c r="D95" s="13">
        <f>SUMIF(BBRG!$C:$C,'for csv'!$A95,BBRG!E:E)</f>
        <v>122.4906</v>
      </c>
      <c r="E95" s="13">
        <f>SUMIF(BBRG!$C:$C,'for csv'!$A95,BBRG!F:F)</f>
        <v>0.62339999999999995</v>
      </c>
      <c r="F95" s="13">
        <f>SUMIF(BBRG!$C:$C,'for csv'!$A95,BBRG!G:G)</f>
        <v>1.3734</v>
      </c>
      <c r="G95" s="13">
        <f>SUMIF(BBRG!$C:$C,'for csv'!$A95,BBRG!H:H)</f>
        <v>2579.1</v>
      </c>
      <c r="H95" s="13">
        <f>SUMIF(BBRG!$C:$C,'for csv'!$A95,BBRG!I:I)</f>
        <v>2314.46</v>
      </c>
      <c r="I95" s="13">
        <f>SUMIF(BBRG!$C:$C,'for csv'!$A95,BBRG!J:J)</f>
        <v>-9.3000000000000007</v>
      </c>
      <c r="J95" s="13">
        <f>SUMIF(BBRG!$C:$C,'for csv'!$A95,BBRG!K:K)</f>
        <v>45.9</v>
      </c>
      <c r="K95" s="13">
        <f>SUMIF(BBRG!$C:$C,'for csv'!$A95,BBRG!L:L)</f>
        <v>105.140625</v>
      </c>
      <c r="L95" s="13">
        <f>SUMIF(BBRG!$C:$C,'for csv'!$A95,BBRG!M:M)</f>
        <v>104.203125</v>
      </c>
    </row>
    <row r="96" spans="1:12" x14ac:dyDescent="0.3">
      <c r="A96" t="s">
        <v>96</v>
      </c>
      <c r="B96" s="13">
        <f>'Fed Purchase'!B96</f>
        <v>4406</v>
      </c>
      <c r="C96" s="13">
        <f>SUMIF(BBRG!$C:$C,'for csv'!$A96,BBRG!D:D)</f>
        <v>50.758200000000002</v>
      </c>
      <c r="D96" s="13">
        <f>SUMIF(BBRG!$C:$C,'for csv'!$A96,BBRG!E:E)</f>
        <v>126.2171</v>
      </c>
      <c r="E96" s="13">
        <f>SUMIF(BBRG!$C:$C,'for csv'!$A96,BBRG!F:F)</f>
        <v>0.65610000000000002</v>
      </c>
      <c r="F96" s="13">
        <f>SUMIF(BBRG!$C:$C,'for csv'!$A96,BBRG!G:G)</f>
        <v>1.4107000000000001</v>
      </c>
      <c r="G96" s="13">
        <f>SUMIF(BBRG!$C:$C,'for csv'!$A96,BBRG!H:H)</f>
        <v>2576.3000000000002</v>
      </c>
      <c r="H96" s="13">
        <f>SUMIF(BBRG!$C:$C,'for csv'!$A96,BBRG!I:I)</f>
        <v>2315.19</v>
      </c>
      <c r="I96" s="13">
        <f>SUMIF(BBRG!$C:$C,'for csv'!$A96,BBRG!J:J)</f>
        <v>-13.5</v>
      </c>
      <c r="J96" s="13">
        <f>SUMIF(BBRG!$C:$C,'for csv'!$A96,BBRG!K:K)</f>
        <v>42.5</v>
      </c>
      <c r="K96" s="13">
        <f>SUMIF(BBRG!$C:$C,'for csv'!$A96,BBRG!L:L)</f>
        <v>105.109375</v>
      </c>
      <c r="L96" s="13">
        <f>SUMIF(BBRG!$C:$C,'for csv'!$A96,BBRG!M:M)</f>
        <v>104.234375</v>
      </c>
    </row>
    <row r="97" spans="1:12" x14ac:dyDescent="0.3">
      <c r="A97" t="s">
        <v>97</v>
      </c>
      <c r="B97" s="13">
        <f>'Fed Purchase'!B97</f>
        <v>4665</v>
      </c>
      <c r="C97" s="13">
        <f>SUMIF(BBRG!$C:$C,'for csv'!$A97,BBRG!D:D)</f>
        <v>51.548299999999998</v>
      </c>
      <c r="D97" s="13">
        <f>SUMIF(BBRG!$C:$C,'for csv'!$A97,BBRG!E:E)</f>
        <v>126.2891</v>
      </c>
      <c r="E97" s="13">
        <f>SUMIF(BBRG!$C:$C,'for csv'!$A97,BBRG!F:F)</f>
        <v>0.67579999999999996</v>
      </c>
      <c r="F97" s="13">
        <f>SUMIF(BBRG!$C:$C,'for csv'!$A97,BBRG!G:G)</f>
        <v>1.4232</v>
      </c>
      <c r="G97" s="13">
        <f>SUMIF(BBRG!$C:$C,'for csv'!$A97,BBRG!H:H)</f>
        <v>2572.5100000000002</v>
      </c>
      <c r="H97" s="13">
        <f>SUMIF(BBRG!$C:$C,'for csv'!$A97,BBRG!I:I)</f>
        <v>2314.21</v>
      </c>
      <c r="I97" s="13">
        <f>SUMIF(BBRG!$C:$C,'for csv'!$A97,BBRG!J:J)</f>
        <v>-9.6999999999999993</v>
      </c>
      <c r="J97" s="13">
        <f>SUMIF(BBRG!$C:$C,'for csv'!$A97,BBRG!K:K)</f>
        <v>42.7</v>
      </c>
      <c r="K97" s="13">
        <f>SUMIF(BBRG!$C:$C,'for csv'!$A97,BBRG!L:L)</f>
        <v>104.921875</v>
      </c>
      <c r="L97" s="13">
        <f>SUMIF(BBRG!$C:$C,'for csv'!$A97,BBRG!M:M)</f>
        <v>104.140625</v>
      </c>
    </row>
    <row r="98" spans="1:12" x14ac:dyDescent="0.3">
      <c r="A98" t="s">
        <v>98</v>
      </c>
      <c r="B98" s="13">
        <f>'Fed Purchase'!B98</f>
        <v>4404</v>
      </c>
      <c r="C98" s="13">
        <f>SUMIF(BBRG!$C:$C,'for csv'!$A98,BBRG!D:D)</f>
        <v>51.665999999999997</v>
      </c>
      <c r="D98" s="13">
        <f>SUMIF(BBRG!$C:$C,'for csv'!$A98,BBRG!E:E)</f>
        <v>127.46080000000001</v>
      </c>
      <c r="E98" s="13">
        <f>SUMIF(BBRG!$C:$C,'for csv'!$A98,BBRG!F:F)</f>
        <v>0.66930000000000001</v>
      </c>
      <c r="F98" s="13">
        <f>SUMIF(BBRG!$C:$C,'for csv'!$A98,BBRG!G:G)</f>
        <v>1.4272</v>
      </c>
      <c r="G98" s="13">
        <f>SUMIF(BBRG!$C:$C,'for csv'!$A98,BBRG!H:H)</f>
        <v>2573.5</v>
      </c>
      <c r="H98" s="13">
        <f>SUMIF(BBRG!$C:$C,'for csv'!$A98,BBRG!I:I)</f>
        <v>2315.0700000000002</v>
      </c>
      <c r="I98" s="13">
        <f>SUMIF(BBRG!$C:$C,'for csv'!$A98,BBRG!J:J)</f>
        <v>-8.6999999999999993</v>
      </c>
      <c r="J98" s="13">
        <f>SUMIF(BBRG!$C:$C,'for csv'!$A98,BBRG!K:K)</f>
        <v>43.1</v>
      </c>
      <c r="K98" s="13">
        <f>SUMIF(BBRG!$C:$C,'for csv'!$A98,BBRG!L:L)</f>
        <v>104.984375</v>
      </c>
      <c r="L98" s="13">
        <f>SUMIF(BBRG!$C:$C,'for csv'!$A98,BBRG!M:M)</f>
        <v>104.171875</v>
      </c>
    </row>
    <row r="99" spans="1:12" x14ac:dyDescent="0.3">
      <c r="A99" t="s">
        <v>99</v>
      </c>
      <c r="B99" s="13">
        <f>'Fed Purchase'!B99</f>
        <v>4665</v>
      </c>
      <c r="C99" s="13">
        <f>SUMIF(BBRG!$C:$C,'for csv'!$A99,BBRG!D:D)</f>
        <v>51.926099999999998</v>
      </c>
      <c r="D99" s="13">
        <f>SUMIF(BBRG!$C:$C,'for csv'!$A99,BBRG!E:E)</f>
        <v>128.25479999999999</v>
      </c>
      <c r="E99" s="13">
        <f>SUMIF(BBRG!$C:$C,'for csv'!$A99,BBRG!F:F)</f>
        <v>0.67589999999999995</v>
      </c>
      <c r="F99" s="13">
        <f>SUMIF(BBRG!$C:$C,'for csv'!$A99,BBRG!G:G)</f>
        <v>1.4392</v>
      </c>
      <c r="G99" s="13">
        <f>SUMIF(BBRG!$C:$C,'for csv'!$A99,BBRG!H:H)</f>
        <v>2572.13</v>
      </c>
      <c r="H99" s="13">
        <f>SUMIF(BBRG!$C:$C,'for csv'!$A99,BBRG!I:I)</f>
        <v>2314.83</v>
      </c>
      <c r="I99" s="13">
        <f>SUMIF(BBRG!$C:$C,'for csv'!$A99,BBRG!J:J)</f>
        <v>-12</v>
      </c>
      <c r="J99" s="13">
        <f>SUMIF(BBRG!$C:$C,'for csv'!$A99,BBRG!K:K)</f>
        <v>39.9</v>
      </c>
      <c r="K99" s="13">
        <f>SUMIF(BBRG!$C:$C,'for csv'!$A99,BBRG!L:L)</f>
        <v>105.328125</v>
      </c>
      <c r="L99" s="13">
        <f>SUMIF(BBRG!$C:$C,'for csv'!$A99,BBRG!M:M)</f>
        <v>104.296875</v>
      </c>
    </row>
    <row r="100" spans="1:12" x14ac:dyDescent="0.3">
      <c r="A100" t="s">
        <v>100</v>
      </c>
      <c r="B100" s="13">
        <f>'Fed Purchase'!B100</f>
        <v>4351</v>
      </c>
      <c r="C100" s="13">
        <f>SUMIF(BBRG!$C:$C,'for csv'!$A100,BBRG!D:D)</f>
        <v>48.308399999999999</v>
      </c>
      <c r="D100" s="13">
        <f>SUMIF(BBRG!$C:$C,'for csv'!$A100,BBRG!E:E)</f>
        <v>121.8107</v>
      </c>
      <c r="E100" s="13">
        <f>SUMIF(BBRG!$C:$C,'for csv'!$A100,BBRG!F:F)</f>
        <v>0.63970000000000005</v>
      </c>
      <c r="F100" s="13">
        <f>SUMIF(BBRG!$C:$C,'for csv'!$A100,BBRG!G:G)</f>
        <v>1.3748</v>
      </c>
      <c r="G100" s="13">
        <f>SUMIF(BBRG!$C:$C,'for csv'!$A100,BBRG!H:H)</f>
        <v>2578.81</v>
      </c>
      <c r="H100" s="13">
        <f>SUMIF(BBRG!$C:$C,'for csv'!$A100,BBRG!I:I)</f>
        <v>2315.9</v>
      </c>
      <c r="I100" s="13">
        <f>SUMIF(BBRG!$C:$C,'for csv'!$A100,BBRG!J:J)</f>
        <v>-20.399999999999999</v>
      </c>
      <c r="J100" s="13">
        <f>SUMIF(BBRG!$C:$C,'for csv'!$A100,BBRG!K:K)</f>
        <v>39.6</v>
      </c>
      <c r="K100" s="13">
        <f>SUMIF(BBRG!$C:$C,'for csv'!$A100,BBRG!L:L)</f>
        <v>105.328125</v>
      </c>
      <c r="L100" s="13">
        <f>SUMIF(BBRG!$C:$C,'for csv'!$A100,BBRG!M:M)</f>
        <v>104.484375</v>
      </c>
    </row>
    <row r="101" spans="1:12" x14ac:dyDescent="0.3">
      <c r="A101" t="s">
        <v>101</v>
      </c>
      <c r="B101" s="13">
        <f>'Fed Purchase'!B101</f>
        <v>4665</v>
      </c>
      <c r="C101" s="13">
        <f>SUMIF(BBRG!$C:$C,'for csv'!$A101,BBRG!D:D)</f>
        <v>50.57</v>
      </c>
      <c r="D101" s="13">
        <f>SUMIF(BBRG!$C:$C,'for csv'!$A101,BBRG!E:E)</f>
        <v>124.0929</v>
      </c>
      <c r="E101" s="13">
        <f>SUMIF(BBRG!$C:$C,'for csv'!$A101,BBRG!F:F)</f>
        <v>0.66439999999999999</v>
      </c>
      <c r="F101" s="13">
        <f>SUMIF(BBRG!$C:$C,'for csv'!$A101,BBRG!G:G)</f>
        <v>1.3996</v>
      </c>
      <c r="G101" s="13">
        <f>SUMIF(BBRG!$C:$C,'for csv'!$A101,BBRG!H:H)</f>
        <v>2578.88</v>
      </c>
      <c r="H101" s="13">
        <f>SUMIF(BBRG!$C:$C,'for csv'!$A101,BBRG!I:I)</f>
        <v>2317.29</v>
      </c>
      <c r="I101" s="13">
        <f>SUMIF(BBRG!$C:$C,'for csv'!$A101,BBRG!J:J)</f>
        <v>-25.6</v>
      </c>
      <c r="J101" s="13">
        <f>SUMIF(BBRG!$C:$C,'for csv'!$A101,BBRG!K:K)</f>
        <v>36.9</v>
      </c>
      <c r="K101" s="13">
        <f>SUMIF(BBRG!$C:$C,'for csv'!$A101,BBRG!L:L)</f>
        <v>105.484375</v>
      </c>
      <c r="L101" s="13">
        <f>SUMIF(BBRG!$C:$C,'for csv'!$A101,BBRG!M:M)</f>
        <v>104.546875</v>
      </c>
    </row>
    <row r="102" spans="1:12" x14ac:dyDescent="0.3">
      <c r="A102" t="s">
        <v>102</v>
      </c>
      <c r="B102" s="13">
        <f>'Fed Purchase'!B102</f>
        <v>4406</v>
      </c>
      <c r="C102" s="13">
        <f>SUMIF(BBRG!$C:$C,'for csv'!$A102,BBRG!D:D)</f>
        <v>46.273899999999998</v>
      </c>
      <c r="D102" s="13">
        <f>SUMIF(BBRG!$C:$C,'for csv'!$A102,BBRG!E:E)</f>
        <v>116.26430000000001</v>
      </c>
      <c r="E102" s="13">
        <f>SUMIF(BBRG!$C:$C,'for csv'!$A102,BBRG!F:F)</f>
        <v>0.61350000000000005</v>
      </c>
      <c r="F102" s="13">
        <f>SUMIF(BBRG!$C:$C,'for csv'!$A102,BBRG!G:G)</f>
        <v>1.3134000000000001</v>
      </c>
      <c r="G102" s="13">
        <f>SUMIF(BBRG!$C:$C,'for csv'!$A102,BBRG!H:H)</f>
        <v>2588.8000000000002</v>
      </c>
      <c r="H102" s="13">
        <f>SUMIF(BBRG!$C:$C,'for csv'!$A102,BBRG!I:I)</f>
        <v>2318.4</v>
      </c>
      <c r="I102" s="13">
        <f>SUMIF(BBRG!$C:$C,'for csv'!$A102,BBRG!J:J)</f>
        <v>-38.700000000000003</v>
      </c>
      <c r="J102" s="13">
        <f>SUMIF(BBRG!$C:$C,'for csv'!$A102,BBRG!K:K)</f>
        <v>33.5</v>
      </c>
      <c r="K102" s="13">
        <f>SUMIF(BBRG!$C:$C,'for csv'!$A102,BBRG!L:L)</f>
        <v>105.578125</v>
      </c>
      <c r="L102" s="13">
        <f>SUMIF(BBRG!$C:$C,'for csv'!$A102,BBRG!M:M)</f>
        <v>104.671875</v>
      </c>
    </row>
    <row r="103" spans="1:12" x14ac:dyDescent="0.3">
      <c r="A103" t="s">
        <v>103</v>
      </c>
      <c r="B103" s="13">
        <f>'Fed Purchase'!B103</f>
        <v>4663</v>
      </c>
      <c r="C103" s="13">
        <f>SUMIF(BBRG!$C:$C,'for csv'!$A103,BBRG!D:D)</f>
        <v>49.179900000000004</v>
      </c>
      <c r="D103" s="13">
        <f>SUMIF(BBRG!$C:$C,'for csv'!$A103,BBRG!E:E)</f>
        <v>118.30410000000001</v>
      </c>
      <c r="E103" s="13">
        <f>SUMIF(BBRG!$C:$C,'for csv'!$A103,BBRG!F:F)</f>
        <v>0.64470000000000005</v>
      </c>
      <c r="F103" s="13">
        <f>SUMIF(BBRG!$C:$C,'for csv'!$A103,BBRG!G:G)</f>
        <v>1.3359000000000001</v>
      </c>
      <c r="G103" s="13">
        <f>SUMIF(BBRG!$C:$C,'for csv'!$A103,BBRG!H:H)</f>
        <v>2584.9</v>
      </c>
      <c r="H103" s="13">
        <f>SUMIF(BBRG!$C:$C,'for csv'!$A103,BBRG!I:I)</f>
        <v>2317.17</v>
      </c>
      <c r="I103" s="13">
        <f>SUMIF(BBRG!$C:$C,'for csv'!$A103,BBRG!J:J)</f>
        <v>-33.799999999999997</v>
      </c>
      <c r="J103" s="13">
        <f>SUMIF(BBRG!$C:$C,'for csv'!$A103,BBRG!K:K)</f>
        <v>35.299999999999997</v>
      </c>
      <c r="K103" s="13">
        <f>SUMIF(BBRG!$C:$C,'for csv'!$A103,BBRG!L:L)</f>
        <v>105.359375</v>
      </c>
      <c r="L103" s="13">
        <f>SUMIF(BBRG!$C:$C,'for csv'!$A103,BBRG!M:M)</f>
        <v>104.515625</v>
      </c>
    </row>
    <row r="104" spans="1:12" x14ac:dyDescent="0.3">
      <c r="A104" t="s">
        <v>104</v>
      </c>
      <c r="B104" s="13">
        <f>'Fed Purchase'!B104</f>
        <v>4665</v>
      </c>
      <c r="C104" s="13">
        <f>SUMIF(BBRG!$C:$C,'for csv'!$A104,BBRG!D:D)</f>
        <v>46.75</v>
      </c>
      <c r="D104" s="13">
        <f>SUMIF(BBRG!$C:$C,'for csv'!$A104,BBRG!E:E)</f>
        <v>115.676</v>
      </c>
      <c r="E104" s="13">
        <f>SUMIF(BBRG!$C:$C,'for csv'!$A104,BBRG!F:F)</f>
        <v>0.61839999999999995</v>
      </c>
      <c r="F104" s="13">
        <f>SUMIF(BBRG!$C:$C,'for csv'!$A104,BBRG!G:G)</f>
        <v>1.3077000000000001</v>
      </c>
      <c r="G104" s="13">
        <f>SUMIF(BBRG!$C:$C,'for csv'!$A104,BBRG!H:H)</f>
        <v>2584.21</v>
      </c>
      <c r="H104" s="13">
        <f>SUMIF(BBRG!$C:$C,'for csv'!$A104,BBRG!I:I)</f>
        <v>2316.11</v>
      </c>
      <c r="I104" s="13">
        <f>SUMIF(BBRG!$C:$C,'for csv'!$A104,BBRG!J:J)</f>
        <v>-30.2</v>
      </c>
      <c r="J104" s="13">
        <f>SUMIF(BBRG!$C:$C,'for csv'!$A104,BBRG!K:K)</f>
        <v>39</v>
      </c>
      <c r="K104" s="13">
        <f>SUMIF(BBRG!$C:$C,'for csv'!$A104,BBRG!L:L)</f>
        <v>105.515625</v>
      </c>
      <c r="L104" s="13">
        <f>SUMIF(BBRG!$C:$C,'for csv'!$A104,BBRG!M:M)</f>
        <v>104.421875</v>
      </c>
    </row>
    <row r="105" spans="1:12" x14ac:dyDescent="0.3">
      <c r="A105" t="s">
        <v>105</v>
      </c>
      <c r="B105" s="13">
        <f>'Fed Purchase'!B105</f>
        <v>4042</v>
      </c>
      <c r="C105" s="13">
        <f>SUMIF(BBRG!$C:$C,'for csv'!$A105,BBRG!D:D)</f>
        <v>46.6387</v>
      </c>
      <c r="D105" s="13">
        <f>SUMIF(BBRG!$C:$C,'for csv'!$A105,BBRG!E:E)</f>
        <v>115.39319999999999</v>
      </c>
      <c r="E105" s="13">
        <f>SUMIF(BBRG!$C:$C,'for csv'!$A105,BBRG!F:F)</f>
        <v>0.62329999999999997</v>
      </c>
      <c r="F105" s="13">
        <f>SUMIF(BBRG!$C:$C,'for csv'!$A105,BBRG!G:G)</f>
        <v>1.3109</v>
      </c>
      <c r="G105" s="13">
        <f>SUMIF(BBRG!$C:$C,'for csv'!$A105,BBRG!H:H)</f>
        <v>2589.15</v>
      </c>
      <c r="H105" s="13">
        <f>SUMIF(BBRG!$C:$C,'for csv'!$A105,BBRG!I:I)</f>
        <v>2316.66</v>
      </c>
      <c r="I105" s="13">
        <f>SUMIF(BBRG!$C:$C,'for csv'!$A105,BBRG!J:J)</f>
        <v>-35</v>
      </c>
      <c r="J105" s="13">
        <f>SUMIF(BBRG!$C:$C,'for csv'!$A105,BBRG!K:K)</f>
        <v>36.1</v>
      </c>
      <c r="K105" s="13">
        <f>SUMIF(BBRG!$C:$C,'for csv'!$A105,BBRG!L:L)</f>
        <v>105.578125</v>
      </c>
      <c r="L105" s="13">
        <f>SUMIF(BBRG!$C:$C,'for csv'!$A105,BBRG!M:M)</f>
        <v>104.484375</v>
      </c>
    </row>
    <row r="106" spans="1:12" x14ac:dyDescent="0.3">
      <c r="A106" t="s">
        <v>106</v>
      </c>
      <c r="B106" s="13">
        <f>'Fed Purchase'!B106</f>
        <v>4910</v>
      </c>
      <c r="C106" s="13">
        <f>SUMIF(BBRG!$C:$C,'for csv'!$A106,BBRG!D:D)</f>
        <v>47.490900000000003</v>
      </c>
      <c r="D106" s="13">
        <f>SUMIF(BBRG!$C:$C,'for csv'!$A106,BBRG!E:E)</f>
        <v>117.70780000000001</v>
      </c>
      <c r="E106" s="13">
        <f>SUMIF(BBRG!$C:$C,'for csv'!$A106,BBRG!F:F)</f>
        <v>0.62990000000000002</v>
      </c>
      <c r="F106" s="13">
        <f>SUMIF(BBRG!$C:$C,'for csv'!$A106,BBRG!G:G)</f>
        <v>1.3321000000000001</v>
      </c>
      <c r="G106" s="13">
        <f>SUMIF(BBRG!$C:$C,'for csv'!$A106,BBRG!H:H)</f>
        <v>2585.6799999999998</v>
      </c>
      <c r="H106" s="13">
        <f>SUMIF(BBRG!$C:$C,'for csv'!$A106,BBRG!I:I)</f>
        <v>2316.44</v>
      </c>
      <c r="I106" s="13">
        <f>SUMIF(BBRG!$C:$C,'for csv'!$A106,BBRG!J:J)</f>
        <v>-34.9</v>
      </c>
      <c r="J106" s="13">
        <f>SUMIF(BBRG!$C:$C,'for csv'!$A106,BBRG!K:K)</f>
        <v>34.5</v>
      </c>
      <c r="K106" s="13">
        <f>SUMIF(BBRG!$C:$C,'for csv'!$A106,BBRG!L:L)</f>
        <v>105.546875</v>
      </c>
      <c r="L106" s="13">
        <f>SUMIF(BBRG!$C:$C,'for csv'!$A106,BBRG!M:M)</f>
        <v>104.578125</v>
      </c>
    </row>
    <row r="107" spans="1:12" x14ac:dyDescent="0.3">
      <c r="A107" t="s">
        <v>107</v>
      </c>
      <c r="B107" s="13">
        <f>'Fed Purchase'!B107</f>
        <v>5886</v>
      </c>
      <c r="C107" s="13">
        <f>SUMIF(BBRG!$C:$C,'for csv'!$A107,BBRG!D:D)</f>
        <v>47.175600000000003</v>
      </c>
      <c r="D107" s="13">
        <f>SUMIF(BBRG!$C:$C,'for csv'!$A107,BBRG!E:E)</f>
        <v>116.3314</v>
      </c>
      <c r="E107" s="13">
        <f>SUMIF(BBRG!$C:$C,'for csv'!$A107,BBRG!F:F)</f>
        <v>0.61680000000000001</v>
      </c>
      <c r="F107" s="13">
        <f>SUMIF(BBRG!$C:$C,'for csv'!$A107,BBRG!G:G)</f>
        <v>1.3083</v>
      </c>
      <c r="G107" s="13">
        <f>SUMIF(BBRG!$C:$C,'for csv'!$A107,BBRG!H:H)</f>
        <v>2589.6799999999998</v>
      </c>
      <c r="H107" s="13">
        <f>SUMIF(BBRG!$C:$C,'for csv'!$A107,BBRG!I:I)</f>
        <v>2316.9299999999998</v>
      </c>
      <c r="I107" s="13">
        <f>SUMIF(BBRG!$C:$C,'for csv'!$A107,BBRG!J:J)</f>
        <v>-35.1</v>
      </c>
      <c r="J107" s="13">
        <f>SUMIF(BBRG!$C:$C,'for csv'!$A107,BBRG!K:K)</f>
        <v>34.5</v>
      </c>
      <c r="K107" s="13">
        <f>SUMIF(BBRG!$C:$C,'for csv'!$A107,BBRG!L:L)</f>
        <v>105.453125</v>
      </c>
      <c r="L107" s="13">
        <f>SUMIF(BBRG!$C:$C,'for csv'!$A107,BBRG!M:M)</f>
        <v>104.515625</v>
      </c>
    </row>
    <row r="108" spans="1:12" x14ac:dyDescent="0.3">
      <c r="A108" t="s">
        <v>108</v>
      </c>
      <c r="B108" s="13">
        <f>'Fed Purchase'!B108</f>
        <v>3376</v>
      </c>
      <c r="C108" s="13">
        <f>SUMIF(BBRG!$C:$C,'for csv'!$A108,BBRG!D:D)</f>
        <v>48.152000000000001</v>
      </c>
      <c r="D108" s="13">
        <f>SUMIF(BBRG!$C:$C,'for csv'!$A108,BBRG!E:E)</f>
        <v>118.3776</v>
      </c>
      <c r="E108" s="13">
        <f>SUMIF(BBRG!$C:$C,'for csv'!$A108,BBRG!F:F)</f>
        <v>0.62660000000000005</v>
      </c>
      <c r="F108" s="13">
        <f>SUMIF(BBRG!$C:$C,'for csv'!$A108,BBRG!G:G)</f>
        <v>1.3289</v>
      </c>
      <c r="G108" s="13">
        <f>SUMIF(BBRG!$C:$C,'for csv'!$A108,BBRG!H:H)</f>
        <v>2586.1799999999998</v>
      </c>
      <c r="H108" s="13">
        <f>SUMIF(BBRG!$C:$C,'for csv'!$A108,BBRG!I:I)</f>
        <v>2316.5300000000002</v>
      </c>
      <c r="I108" s="13">
        <f>SUMIF(BBRG!$C:$C,'for csv'!$A108,BBRG!J:J)</f>
        <v>-25.2</v>
      </c>
      <c r="J108" s="13">
        <f>SUMIF(BBRG!$C:$C,'for csv'!$A108,BBRG!K:K)</f>
        <v>38.799999999999997</v>
      </c>
      <c r="K108" s="13">
        <f>SUMIF(BBRG!$C:$C,'for csv'!$A108,BBRG!L:L)</f>
        <v>105.328125</v>
      </c>
      <c r="L108" s="13">
        <f>SUMIF(BBRG!$C:$C,'for csv'!$A108,BBRG!M:M)</f>
        <v>104.421875</v>
      </c>
    </row>
    <row r="109" spans="1:12" x14ac:dyDescent="0.3">
      <c r="A109" t="s">
        <v>109</v>
      </c>
      <c r="B109" s="13">
        <f>'Fed Purchase'!B109</f>
        <v>3378</v>
      </c>
      <c r="C109" s="13">
        <f>SUMIF(BBRG!$C:$C,'for csv'!$A109,BBRG!D:D)</f>
        <v>46.305599999999998</v>
      </c>
      <c r="D109" s="13">
        <f>SUMIF(BBRG!$C:$C,'for csv'!$A109,BBRG!E:E)</f>
        <v>116.4406</v>
      </c>
      <c r="E109" s="13">
        <f>SUMIF(BBRG!$C:$C,'for csv'!$A109,BBRG!F:F)</f>
        <v>0.61019999999999996</v>
      </c>
      <c r="F109" s="13">
        <f>SUMIF(BBRG!$C:$C,'for csv'!$A109,BBRG!G:G)</f>
        <v>1.3115999999999999</v>
      </c>
      <c r="G109" s="13">
        <f>SUMIF(BBRG!$C:$C,'for csv'!$A109,BBRG!H:H)</f>
        <v>2587.71</v>
      </c>
      <c r="H109" s="13">
        <f>SUMIF(BBRG!$C:$C,'for csv'!$A109,BBRG!I:I)</f>
        <v>2316.19</v>
      </c>
      <c r="I109" s="13">
        <f>SUMIF(BBRG!$C:$C,'for csv'!$A109,BBRG!J:J)</f>
        <v>-23.2</v>
      </c>
      <c r="J109" s="13">
        <f>SUMIF(BBRG!$C:$C,'for csv'!$A109,BBRG!K:K)</f>
        <v>40.200000000000003</v>
      </c>
      <c r="K109" s="13">
        <f>SUMIF(BBRG!$C:$C,'for csv'!$A109,BBRG!L:L)</f>
        <v>105.140625</v>
      </c>
      <c r="L109" s="13">
        <f>SUMIF(BBRG!$C:$C,'for csv'!$A109,BBRG!M:M)</f>
        <v>104.453125</v>
      </c>
    </row>
    <row r="110" spans="1:12" x14ac:dyDescent="0.3">
      <c r="A110" t="s">
        <v>110</v>
      </c>
      <c r="B110" s="13">
        <f>'Fed Purchase'!B110</f>
        <v>5566</v>
      </c>
      <c r="C110" s="13">
        <f>SUMIF(BBRG!$C:$C,'for csv'!$A110,BBRG!D:D)</f>
        <v>45.923000000000002</v>
      </c>
      <c r="D110" s="13">
        <f>SUMIF(BBRG!$C:$C,'for csv'!$A110,BBRG!E:E)</f>
        <v>116.78700000000001</v>
      </c>
      <c r="E110" s="13">
        <f>SUMIF(BBRG!$C:$C,'for csv'!$A110,BBRG!F:F)</f>
        <v>0.60040000000000004</v>
      </c>
      <c r="F110" s="13">
        <f>SUMIF(BBRG!$C:$C,'for csv'!$A110,BBRG!G:G)</f>
        <v>1.3089999999999999</v>
      </c>
      <c r="G110" s="13">
        <f>SUMIF(BBRG!$C:$C,'for csv'!$A110,BBRG!H:H)</f>
        <v>2589.2600000000002</v>
      </c>
      <c r="H110" s="13">
        <f>SUMIF(BBRG!$C:$C,'for csv'!$A110,BBRG!I:I)</f>
        <v>2317.6999999999998</v>
      </c>
      <c r="I110" s="13">
        <f>SUMIF(BBRG!$C:$C,'for csv'!$A110,BBRG!J:J)</f>
        <v>-30.3</v>
      </c>
      <c r="J110" s="13">
        <f>SUMIF(BBRG!$C:$C,'for csv'!$A110,BBRG!K:K)</f>
        <v>37</v>
      </c>
      <c r="K110" s="13">
        <f>SUMIF(BBRG!$C:$C,'for csv'!$A110,BBRG!L:L)</f>
        <v>105.234375</v>
      </c>
      <c r="L110" s="13">
        <f>SUMIF(BBRG!$C:$C,'for csv'!$A110,BBRG!M:M)</f>
        <v>104.578125</v>
      </c>
    </row>
    <row r="111" spans="1:12" x14ac:dyDescent="0.3">
      <c r="A111" t="s">
        <v>111</v>
      </c>
      <c r="B111" s="13">
        <f>'Fed Purchase'!B111</f>
        <v>4910</v>
      </c>
      <c r="C111" s="13">
        <f>SUMIF(BBRG!$C:$C,'for csv'!$A111,BBRG!D:D)</f>
        <v>44.784100000000002</v>
      </c>
      <c r="D111" s="13">
        <f>SUMIF(BBRG!$C:$C,'for csv'!$A111,BBRG!E:E)</f>
        <v>114.3807</v>
      </c>
      <c r="E111" s="13">
        <f>SUMIF(BBRG!$C:$C,'for csv'!$A111,BBRG!F:F)</f>
        <v>0.59709999999999996</v>
      </c>
      <c r="F111" s="13">
        <f>SUMIF(BBRG!$C:$C,'for csv'!$A111,BBRG!G:G)</f>
        <v>1.2929999999999999</v>
      </c>
      <c r="G111" s="13">
        <f>SUMIF(BBRG!$C:$C,'for csv'!$A111,BBRG!H:H)</f>
        <v>2591.7800000000002</v>
      </c>
      <c r="H111" s="13">
        <f>SUMIF(BBRG!$C:$C,'for csv'!$A111,BBRG!I:I)</f>
        <v>2318.35</v>
      </c>
      <c r="I111" s="13">
        <f>SUMIF(BBRG!$C:$C,'for csv'!$A111,BBRG!J:J)</f>
        <v>-34.299999999999997</v>
      </c>
      <c r="J111" s="13">
        <f>SUMIF(BBRG!$C:$C,'for csv'!$A111,BBRG!K:K)</f>
        <v>34.299999999999997</v>
      </c>
      <c r="K111" s="13">
        <f>SUMIF(BBRG!$C:$C,'for csv'!$A111,BBRG!L:L)</f>
        <v>105.140625</v>
      </c>
      <c r="L111" s="13">
        <f>SUMIF(BBRG!$C:$C,'for csv'!$A111,BBRG!M:M)</f>
        <v>104.609375</v>
      </c>
    </row>
    <row r="112" spans="1:12" x14ac:dyDescent="0.3">
      <c r="A112" t="s">
        <v>112</v>
      </c>
      <c r="B112" s="13">
        <f>'Fed Purchase'!B112</f>
        <v>6552</v>
      </c>
      <c r="C112" s="13">
        <f>SUMIF(BBRG!$C:$C,'for csv'!$A112,BBRG!D:D)</f>
        <v>42.611699999999999</v>
      </c>
      <c r="D112" s="13">
        <f>SUMIF(BBRG!$C:$C,'for csv'!$A112,BBRG!E:E)</f>
        <v>107.9854</v>
      </c>
      <c r="E112" s="13">
        <f>SUMIF(BBRG!$C:$C,'for csv'!$A112,BBRG!F:F)</f>
        <v>0.57740000000000002</v>
      </c>
      <c r="F112" s="13">
        <f>SUMIF(BBRG!$C:$C,'for csv'!$A112,BBRG!G:G)</f>
        <v>1.2311000000000001</v>
      </c>
      <c r="G112" s="13">
        <f>SUMIF(BBRG!$C:$C,'for csv'!$A112,BBRG!H:H)</f>
        <v>2596.1999999999998</v>
      </c>
      <c r="H112" s="13">
        <f>SUMIF(BBRG!$C:$C,'for csv'!$A112,BBRG!I:I)</f>
        <v>2315.6799999999998</v>
      </c>
      <c r="I112" s="13">
        <f>SUMIF(BBRG!$C:$C,'for csv'!$A112,BBRG!J:J)</f>
        <v>-32.4</v>
      </c>
      <c r="J112" s="13">
        <f>SUMIF(BBRG!$C:$C,'for csv'!$A112,BBRG!K:K)</f>
        <v>36.5</v>
      </c>
      <c r="K112" s="13">
        <f>SUMIF(BBRG!$C:$C,'for csv'!$A112,BBRG!L:L)</f>
        <v>105.171875</v>
      </c>
      <c r="L112" s="13">
        <f>SUMIF(BBRG!$C:$C,'for csv'!$A112,BBRG!M:M)</f>
        <v>104.578125</v>
      </c>
    </row>
    <row r="113" spans="1:12" x14ac:dyDescent="0.3">
      <c r="A113" t="s">
        <v>113</v>
      </c>
      <c r="B113" s="13">
        <f>'Fed Purchase'!B113</f>
        <v>3386</v>
      </c>
      <c r="C113" s="13">
        <f>SUMIF(BBRG!$C:$C,'for csv'!$A113,BBRG!D:D)</f>
        <v>44.150300000000001</v>
      </c>
      <c r="D113" s="13">
        <f>SUMIF(BBRG!$C:$C,'for csv'!$A113,BBRG!E:E)</f>
        <v>108.19240000000001</v>
      </c>
      <c r="E113" s="13">
        <f>SUMIF(BBRG!$C:$C,'for csv'!$A113,BBRG!F:F)</f>
        <v>0.58879999999999999</v>
      </c>
      <c r="F113" s="13">
        <f>SUMIF(BBRG!$C:$C,'for csv'!$A113,BBRG!G:G)</f>
        <v>1.2293000000000001</v>
      </c>
      <c r="G113" s="13">
        <f>SUMIF(BBRG!$C:$C,'for csv'!$A113,BBRG!H:H)</f>
        <v>2596.69</v>
      </c>
      <c r="H113" s="13">
        <f>SUMIF(BBRG!$C:$C,'for csv'!$A113,BBRG!I:I)</f>
        <v>2313.29</v>
      </c>
      <c r="I113" s="13">
        <f>SUMIF(BBRG!$C:$C,'for csv'!$A113,BBRG!J:J)</f>
        <v>-24.1</v>
      </c>
      <c r="J113" s="13">
        <f>SUMIF(BBRG!$C:$C,'for csv'!$A113,BBRG!K:K)</f>
        <v>40.299999999999997</v>
      </c>
      <c r="K113" s="13">
        <f>SUMIF(BBRG!$C:$C,'for csv'!$A113,BBRG!L:L)</f>
        <v>105.078125</v>
      </c>
      <c r="L113" s="13">
        <f>SUMIF(BBRG!$C:$C,'for csv'!$A113,BBRG!M:M)</f>
        <v>104.546875</v>
      </c>
    </row>
    <row r="114" spans="1:12" x14ac:dyDescent="0.3">
      <c r="A114" t="s">
        <v>114</v>
      </c>
      <c r="B114" s="13">
        <f>'Fed Purchase'!B114</f>
        <v>5573</v>
      </c>
      <c r="C114" s="13">
        <f>SUMIF(BBRG!$C:$C,'for csv'!$A114,BBRG!D:D)</f>
        <v>46.3673</v>
      </c>
      <c r="D114" s="13">
        <f>SUMIF(BBRG!$C:$C,'for csv'!$A114,BBRG!E:E)</f>
        <v>110.86279999999999</v>
      </c>
      <c r="E114" s="13">
        <f>SUMIF(BBRG!$C:$C,'for csv'!$A114,BBRG!F:F)</f>
        <v>0.61509999999999998</v>
      </c>
      <c r="F114" s="13">
        <f>SUMIF(BBRG!$C:$C,'for csv'!$A114,BBRG!G:G)</f>
        <v>1.2601</v>
      </c>
      <c r="G114" s="13">
        <f>SUMIF(BBRG!$C:$C,'for csv'!$A114,BBRG!H:H)</f>
        <v>2594.4899999999998</v>
      </c>
      <c r="H114" s="13">
        <f>SUMIF(BBRG!$C:$C,'for csv'!$A114,BBRG!I:I)</f>
        <v>2313.8000000000002</v>
      </c>
      <c r="I114" s="13">
        <f>SUMIF(BBRG!$C:$C,'for csv'!$A114,BBRG!J:J)</f>
        <v>-29.3</v>
      </c>
      <c r="J114" s="13">
        <f>SUMIF(BBRG!$C:$C,'for csv'!$A114,BBRG!K:K)</f>
        <v>36.9</v>
      </c>
      <c r="K114" s="13">
        <f>SUMIF(BBRG!$C:$C,'for csv'!$A114,BBRG!L:L)</f>
        <v>105.140625</v>
      </c>
      <c r="L114" s="13">
        <f>SUMIF(BBRG!$C:$C,'for csv'!$A114,BBRG!M:M)</f>
        <v>104.578125</v>
      </c>
    </row>
    <row r="115" spans="1:12" x14ac:dyDescent="0.3">
      <c r="A115" t="s">
        <v>115</v>
      </c>
      <c r="B115" s="13">
        <f>'Fed Purchase'!B115</f>
        <v>6343</v>
      </c>
      <c r="C115" s="13">
        <f>SUMIF(BBRG!$C:$C,'for csv'!$A115,BBRG!D:D)</f>
        <v>44.0289</v>
      </c>
      <c r="D115" s="13">
        <f>SUMIF(BBRG!$C:$C,'for csv'!$A115,BBRG!E:E)</f>
        <v>107.80670000000001</v>
      </c>
      <c r="E115" s="13">
        <f>SUMIF(BBRG!$C:$C,'for csv'!$A115,BBRG!F:F)</f>
        <v>0.57899999999999996</v>
      </c>
      <c r="F115" s="13">
        <f>SUMIF(BBRG!$C:$C,'for csv'!$A115,BBRG!G:G)</f>
        <v>1.2168000000000001</v>
      </c>
      <c r="G115" s="13">
        <f>SUMIF(BBRG!$C:$C,'for csv'!$A115,BBRG!H:H)</f>
        <v>2599.4899999999998</v>
      </c>
      <c r="H115" s="13">
        <f>SUMIF(BBRG!$C:$C,'for csv'!$A115,BBRG!I:I)</f>
        <v>2315.56</v>
      </c>
      <c r="I115" s="13">
        <f>SUMIF(BBRG!$C:$C,'for csv'!$A115,BBRG!J:J)</f>
        <v>-37.299999999999997</v>
      </c>
      <c r="J115" s="13">
        <f>SUMIF(BBRG!$C:$C,'for csv'!$A115,BBRG!K:K)</f>
        <v>33.1</v>
      </c>
      <c r="K115" s="13">
        <f>SUMIF(BBRG!$C:$C,'for csv'!$A115,BBRG!L:L)</f>
        <v>105.328125</v>
      </c>
      <c r="L115" s="13">
        <f>SUMIF(BBRG!$C:$C,'for csv'!$A115,BBRG!M:M)</f>
        <v>104.796875</v>
      </c>
    </row>
    <row r="116" spans="1:12" x14ac:dyDescent="0.3">
      <c r="A116" t="s">
        <v>116</v>
      </c>
      <c r="B116" s="13">
        <f>'Fed Purchase'!B116</f>
        <v>4994</v>
      </c>
      <c r="C116" s="13">
        <f>SUMIF(BBRG!$C:$C,'for csv'!$A116,BBRG!D:D)</f>
        <v>44.318600000000004</v>
      </c>
      <c r="D116" s="13">
        <f>SUMIF(BBRG!$C:$C,'for csv'!$A116,BBRG!E:E)</f>
        <v>110.5284</v>
      </c>
      <c r="E116" s="13">
        <f>SUMIF(BBRG!$C:$C,'for csv'!$A116,BBRG!F:F)</f>
        <v>0.57410000000000005</v>
      </c>
      <c r="F116" s="13">
        <f>SUMIF(BBRG!$C:$C,'for csv'!$A116,BBRG!G:G)</f>
        <v>1.2362</v>
      </c>
      <c r="G116" s="13">
        <f>SUMIF(BBRG!$C:$C,'for csv'!$A116,BBRG!H:H)</f>
        <v>2598.21</v>
      </c>
      <c r="H116" s="13">
        <f>SUMIF(BBRG!$C:$C,'for csv'!$A116,BBRG!I:I)</f>
        <v>2317.7199999999998</v>
      </c>
      <c r="I116" s="13">
        <f>SUMIF(BBRG!$C:$C,'for csv'!$A116,BBRG!J:J)</f>
        <v>-46.5</v>
      </c>
      <c r="J116" s="13">
        <f>SUMIF(BBRG!$C:$C,'for csv'!$A116,BBRG!K:K)</f>
        <v>26.8</v>
      </c>
      <c r="K116" s="13">
        <f>SUMIF(BBRG!$C:$C,'for csv'!$A116,BBRG!L:L)</f>
        <v>105.359375</v>
      </c>
      <c r="L116" s="13">
        <f>SUMIF(BBRG!$C:$C,'for csv'!$A116,BBRG!M:M)</f>
        <v>104.921875</v>
      </c>
    </row>
    <row r="117" spans="1:12" x14ac:dyDescent="0.3">
      <c r="A117" t="s">
        <v>117</v>
      </c>
      <c r="B117" s="13">
        <f>'Fed Purchase'!B117</f>
        <v>4996</v>
      </c>
      <c r="C117" s="13">
        <f>SUMIF(BBRG!$C:$C,'for csv'!$A117,BBRG!D:D)</f>
        <v>42.9039</v>
      </c>
      <c r="D117" s="13">
        <f>SUMIF(BBRG!$C:$C,'for csv'!$A117,BBRG!E:E)</f>
        <v>108.96129999999999</v>
      </c>
      <c r="E117" s="13">
        <f>SUMIF(BBRG!$C:$C,'for csv'!$A117,BBRG!F:F)</f>
        <v>0.54620000000000002</v>
      </c>
      <c r="F117" s="13">
        <f>SUMIF(BBRG!$C:$C,'for csv'!$A117,BBRG!G:G)</f>
        <v>1.2068000000000001</v>
      </c>
      <c r="G117" s="13">
        <f>SUMIF(BBRG!$C:$C,'for csv'!$A117,BBRG!H:H)</f>
        <v>2605.11</v>
      </c>
      <c r="H117" s="13">
        <f>SUMIF(BBRG!$C:$C,'for csv'!$A117,BBRG!I:I)</f>
        <v>2318.4899999999998</v>
      </c>
      <c r="I117" s="13">
        <f>SUMIF(BBRG!$C:$C,'for csv'!$A117,BBRG!J:J)</f>
        <v>-49.4</v>
      </c>
      <c r="J117" s="13">
        <f>SUMIF(BBRG!$C:$C,'for csv'!$A117,BBRG!K:K)</f>
        <v>26.3</v>
      </c>
      <c r="K117" s="13">
        <f>SUMIF(BBRG!$C:$C,'for csv'!$A117,BBRG!L:L)</f>
        <v>105.390625</v>
      </c>
      <c r="L117" s="13">
        <f>SUMIF(BBRG!$C:$C,'for csv'!$A117,BBRG!M:M)</f>
        <v>104.984375</v>
      </c>
    </row>
    <row r="118" spans="1:12" x14ac:dyDescent="0.3">
      <c r="A118" t="s">
        <v>118</v>
      </c>
      <c r="B118" s="13">
        <f>'Fed Purchase'!B118</f>
        <v>4243</v>
      </c>
      <c r="C118" s="13">
        <f>SUMIF(BBRG!$C:$C,'for csv'!$A118,BBRG!D:D)</f>
        <v>42.280999999999999</v>
      </c>
      <c r="D118" s="13">
        <f>SUMIF(BBRG!$C:$C,'for csv'!$A118,BBRG!E:E)</f>
        <v>108.7133</v>
      </c>
      <c r="E118" s="13">
        <f>SUMIF(BBRG!$C:$C,'for csv'!$A118,BBRG!F:F)</f>
        <v>0.5282</v>
      </c>
      <c r="F118" s="13">
        <f>SUMIF(BBRG!$C:$C,'for csv'!$A118,BBRG!G:G)</f>
        <v>1.1924999999999999</v>
      </c>
      <c r="G118" s="13">
        <f>SUMIF(BBRG!$C:$C,'for csv'!$A118,BBRG!H:H)</f>
        <v>2605.7399999999998</v>
      </c>
      <c r="H118" s="13">
        <f>SUMIF(BBRG!$C:$C,'for csv'!$A118,BBRG!I:I)</f>
        <v>2319.3200000000002</v>
      </c>
      <c r="I118" s="13">
        <f>SUMIF(BBRG!$C:$C,'for csv'!$A118,BBRG!J:J)</f>
        <v>-60.1</v>
      </c>
      <c r="J118" s="13">
        <f>SUMIF(BBRG!$C:$C,'for csv'!$A118,BBRG!K:K)</f>
        <v>20.6</v>
      </c>
      <c r="K118" s="13">
        <f>SUMIF(BBRG!$C:$C,'for csv'!$A118,BBRG!L:L)</f>
        <v>105.578125</v>
      </c>
      <c r="L118" s="13">
        <f>SUMIF(BBRG!$C:$C,'for csv'!$A118,BBRG!M:M)</f>
        <v>105.140625</v>
      </c>
    </row>
    <row r="119" spans="1:12" x14ac:dyDescent="0.3">
      <c r="A119" t="s">
        <v>119</v>
      </c>
      <c r="B119" s="13">
        <f>'Fed Purchase'!B119</f>
        <v>3546</v>
      </c>
      <c r="C119" s="13">
        <f>SUMIF(BBRG!$C:$C,'for csv'!$A119,BBRG!D:D)</f>
        <v>44.457700000000003</v>
      </c>
      <c r="D119" s="13">
        <f>SUMIF(BBRG!$C:$C,'for csv'!$A119,BBRG!E:E)</f>
        <v>112.2807</v>
      </c>
      <c r="E119" s="13">
        <f>SUMIF(BBRG!$C:$C,'for csv'!$A119,BBRG!F:F)</f>
        <v>0.57550000000000001</v>
      </c>
      <c r="F119" s="13">
        <f>SUMIF(BBRG!$C:$C,'for csv'!$A119,BBRG!G:G)</f>
        <v>1.2538</v>
      </c>
      <c r="G119" s="13">
        <f>SUMIF(BBRG!$C:$C,'for csv'!$A119,BBRG!H:H)</f>
        <v>2599.5700000000002</v>
      </c>
      <c r="H119" s="13">
        <f>SUMIF(BBRG!$C:$C,'for csv'!$A119,BBRG!I:I)</f>
        <v>2322.84</v>
      </c>
      <c r="I119" s="13">
        <f>SUMIF(BBRG!$C:$C,'for csv'!$A119,BBRG!J:J)</f>
        <v>-48.1</v>
      </c>
      <c r="J119" s="13">
        <f>SUMIF(BBRG!$C:$C,'for csv'!$A119,BBRG!K:K)</f>
        <v>9.4</v>
      </c>
      <c r="K119" s="13">
        <f>SUMIF(BBRG!$C:$C,'for csv'!$A119,BBRG!L:L)</f>
        <v>105.671875</v>
      </c>
      <c r="L119" s="13">
        <f>SUMIF(BBRG!$C:$C,'for csv'!$A119,BBRG!M:M)</f>
        <v>105.328125</v>
      </c>
    </row>
    <row r="120" spans="1:12" x14ac:dyDescent="0.3">
      <c r="A120" t="s">
        <v>120</v>
      </c>
      <c r="B120" s="13">
        <f>'Fed Purchase'!B120</f>
        <v>4243</v>
      </c>
      <c r="C120" s="13">
        <f>SUMIF(BBRG!$C:$C,'for csv'!$A120,BBRG!D:D)</f>
        <v>49.266199999999998</v>
      </c>
      <c r="D120" s="13">
        <f>SUMIF(BBRG!$C:$C,'for csv'!$A120,BBRG!E:E)</f>
        <v>118.0153</v>
      </c>
      <c r="E120" s="13">
        <f>SUMIF(BBRG!$C:$C,'for csv'!$A120,BBRG!F:F)</f>
        <v>0.64149999999999996</v>
      </c>
      <c r="F120" s="13">
        <f>SUMIF(BBRG!$C:$C,'for csv'!$A120,BBRG!G:G)</f>
        <v>1.329</v>
      </c>
      <c r="G120" s="13">
        <f>SUMIF(BBRG!$C:$C,'for csv'!$A120,BBRG!H:H)</f>
        <v>2584.64</v>
      </c>
      <c r="H120" s="13">
        <f>SUMIF(BBRG!$C:$C,'for csv'!$A120,BBRG!I:I)</f>
        <v>2319.3200000000002</v>
      </c>
      <c r="I120" s="13">
        <f>SUMIF(BBRG!$C:$C,'for csv'!$A120,BBRG!J:J)</f>
        <v>-29.8</v>
      </c>
      <c r="J120" s="13">
        <f>SUMIF(BBRG!$C:$C,'for csv'!$A120,BBRG!K:K)</f>
        <v>19.7</v>
      </c>
      <c r="K120" s="13">
        <f>SUMIF(BBRG!$C:$C,'for csv'!$A120,BBRG!L:L)</f>
        <v>105.359375</v>
      </c>
      <c r="L120" s="13">
        <f>SUMIF(BBRG!$C:$C,'for csv'!$A120,BBRG!M:M)</f>
        <v>105.109375</v>
      </c>
    </row>
    <row r="121" spans="1:12" x14ac:dyDescent="0.3">
      <c r="A121" t="s">
        <v>121</v>
      </c>
      <c r="B121" s="13">
        <f>'Fed Purchase'!B121</f>
        <v>4997</v>
      </c>
      <c r="C121" s="13">
        <f>SUMIF(BBRG!$C:$C,'for csv'!$A121,BBRG!D:D)</f>
        <v>51.385800000000003</v>
      </c>
      <c r="D121" s="13">
        <f>SUMIF(BBRG!$C:$C,'for csv'!$A121,BBRG!E:E)</f>
        <v>121.2932</v>
      </c>
      <c r="E121" s="13">
        <f>SUMIF(BBRG!$C:$C,'for csv'!$A121,BBRG!F:F)</f>
        <v>0.67469999999999997</v>
      </c>
      <c r="F121" s="13">
        <f>SUMIF(BBRG!$C:$C,'for csv'!$A121,BBRG!G:G)</f>
        <v>1.3738000000000001</v>
      </c>
      <c r="G121" s="13">
        <f>SUMIF(BBRG!$C:$C,'for csv'!$A121,BBRG!H:H)</f>
        <v>2582.4299999999998</v>
      </c>
      <c r="H121" s="13">
        <f>SUMIF(BBRG!$C:$C,'for csv'!$A121,BBRG!I:I)</f>
        <v>2318.75</v>
      </c>
      <c r="I121" s="13">
        <f>SUMIF(BBRG!$C:$C,'for csv'!$A121,BBRG!J:J)</f>
        <v>-29.2</v>
      </c>
      <c r="J121" s="13">
        <f>SUMIF(BBRG!$C:$C,'for csv'!$A121,BBRG!K:K)</f>
        <v>20.6</v>
      </c>
      <c r="K121" s="13">
        <f>SUMIF(BBRG!$C:$C,'for csv'!$A121,BBRG!L:L)</f>
        <v>105.359375</v>
      </c>
      <c r="L121" s="13">
        <f>SUMIF(BBRG!$C:$C,'for csv'!$A121,BBRG!M:M)</f>
        <v>104.859375</v>
      </c>
    </row>
    <row r="122" spans="1:12" x14ac:dyDescent="0.3">
      <c r="A122" t="s">
        <v>122</v>
      </c>
      <c r="B122" s="13">
        <f>'Fed Purchase'!B122</f>
        <v>4247</v>
      </c>
      <c r="C122" s="13">
        <f>SUMIF(BBRG!$C:$C,'for csv'!$A122,BBRG!D:D)</f>
        <v>55.786099999999998</v>
      </c>
      <c r="D122" s="13">
        <f>SUMIF(BBRG!$C:$C,'for csv'!$A122,BBRG!E:E)</f>
        <v>126.48390000000001</v>
      </c>
      <c r="E122" s="13">
        <f>SUMIF(BBRG!$C:$C,'for csv'!$A122,BBRG!F:F)</f>
        <v>0.7208</v>
      </c>
      <c r="F122" s="13">
        <f>SUMIF(BBRG!$C:$C,'for csv'!$A122,BBRG!G:G)</f>
        <v>1.4277</v>
      </c>
      <c r="G122" s="13">
        <f>SUMIF(BBRG!$C:$C,'for csv'!$A122,BBRG!H:H)</f>
        <v>2574.91</v>
      </c>
      <c r="H122" s="13">
        <f>SUMIF(BBRG!$C:$C,'for csv'!$A122,BBRG!I:I)</f>
        <v>2318.1</v>
      </c>
      <c r="I122" s="13">
        <f>SUMIF(BBRG!$C:$C,'for csv'!$A122,BBRG!J:J)</f>
        <v>-29.1</v>
      </c>
      <c r="J122" s="13">
        <f>SUMIF(BBRG!$C:$C,'for csv'!$A122,BBRG!K:K)</f>
        <v>19.600000000000001</v>
      </c>
      <c r="K122" s="13">
        <f>SUMIF(BBRG!$C:$C,'for csv'!$A122,BBRG!L:L)</f>
        <v>105.421875</v>
      </c>
      <c r="L122" s="13">
        <f>SUMIF(BBRG!$C:$C,'for csv'!$A122,BBRG!M:M)</f>
        <v>104.828125</v>
      </c>
    </row>
    <row r="123" spans="1:12" x14ac:dyDescent="0.3">
      <c r="A123" t="s">
        <v>123</v>
      </c>
      <c r="B123" s="13">
        <f>'Fed Purchase'!B123</f>
        <v>4985</v>
      </c>
      <c r="C123" s="13">
        <f>SUMIF(BBRG!$C:$C,'for csv'!$A123,BBRG!D:D)</f>
        <v>56.432499999999997</v>
      </c>
      <c r="D123" s="13">
        <f>SUMIF(BBRG!$C:$C,'for csv'!$A123,BBRG!E:E)</f>
        <v>130.2098</v>
      </c>
      <c r="E123" s="13">
        <f>SUMIF(BBRG!$C:$C,'for csv'!$A123,BBRG!F:F)</f>
        <v>0.70940000000000003</v>
      </c>
      <c r="F123" s="13">
        <f>SUMIF(BBRG!$C:$C,'for csv'!$A123,BBRG!G:G)</f>
        <v>1.4471000000000001</v>
      </c>
      <c r="G123" s="13">
        <f>SUMIF(BBRG!$C:$C,'for csv'!$A123,BBRG!H:H)</f>
        <v>2575.13</v>
      </c>
      <c r="H123" s="13">
        <f>SUMIF(BBRG!$C:$C,'for csv'!$A123,BBRG!I:I)</f>
        <v>2319.2199999999998</v>
      </c>
      <c r="I123" s="13">
        <f>SUMIF(BBRG!$C:$C,'for csv'!$A123,BBRG!J:J)</f>
        <v>-25.3</v>
      </c>
      <c r="J123" s="13">
        <f>SUMIF(BBRG!$C:$C,'for csv'!$A123,BBRG!K:K)</f>
        <v>22.6</v>
      </c>
      <c r="K123" s="13">
        <f>SUMIF(BBRG!$C:$C,'for csv'!$A123,BBRG!L:L)</f>
        <v>105.453125</v>
      </c>
      <c r="L123" s="13">
        <f>SUMIF(BBRG!$C:$C,'for csv'!$A123,BBRG!M:M)</f>
        <v>104.828125</v>
      </c>
    </row>
    <row r="124" spans="1:12" x14ac:dyDescent="0.3">
      <c r="A124" t="s">
        <v>124</v>
      </c>
      <c r="B124" s="13">
        <f>'Fed Purchase'!B124</f>
        <v>4981</v>
      </c>
      <c r="C124" s="13">
        <f>SUMIF(BBRG!$C:$C,'for csv'!$A124,BBRG!D:D)</f>
        <v>53.713799999999999</v>
      </c>
      <c r="D124" s="13">
        <f>SUMIF(BBRG!$C:$C,'for csv'!$A124,BBRG!E:E)</f>
        <v>128.30680000000001</v>
      </c>
      <c r="E124" s="13">
        <f>SUMIF(BBRG!$C:$C,'for csv'!$A124,BBRG!F:F)</f>
        <v>0.68820000000000003</v>
      </c>
      <c r="F124" s="13">
        <f>SUMIF(BBRG!$C:$C,'for csv'!$A124,BBRG!G:G)</f>
        <v>1.4340999999999999</v>
      </c>
      <c r="G124" s="13">
        <f>SUMIF(BBRG!$C:$C,'for csv'!$A124,BBRG!H:H)</f>
        <v>2578.15</v>
      </c>
      <c r="H124" s="13">
        <f>SUMIF(BBRG!$C:$C,'for csv'!$A124,BBRG!I:I)</f>
        <v>2320.88</v>
      </c>
      <c r="I124" s="13">
        <f>SUMIF(BBRG!$C:$C,'for csv'!$A124,BBRG!J:J)</f>
        <v>-27.1</v>
      </c>
      <c r="J124" s="13">
        <f>SUMIF(BBRG!$C:$C,'for csv'!$A124,BBRG!K:K)</f>
        <v>22.1</v>
      </c>
      <c r="K124" s="13">
        <f>SUMIF(BBRG!$C:$C,'for csv'!$A124,BBRG!L:L)</f>
        <v>105.640625</v>
      </c>
      <c r="L124" s="13">
        <f>SUMIF(BBRG!$C:$C,'for csv'!$A124,BBRG!M:M)</f>
        <v>104.953125</v>
      </c>
    </row>
    <row r="125" spans="1:12" x14ac:dyDescent="0.3">
      <c r="A125" t="s">
        <v>125</v>
      </c>
      <c r="B125" s="13">
        <f>'Fed Purchase'!B125</f>
        <v>3583</v>
      </c>
      <c r="C125" s="13">
        <f>SUMIF(BBRG!$C:$C,'for csv'!$A125,BBRG!D:D)</f>
        <v>52.5655</v>
      </c>
      <c r="D125" s="13">
        <f>SUMIF(BBRG!$C:$C,'for csv'!$A125,BBRG!E:E)</f>
        <v>125.2385</v>
      </c>
      <c r="E125" s="13">
        <f>SUMIF(BBRG!$C:$C,'for csv'!$A125,BBRG!F:F)</f>
        <v>0.66869999999999996</v>
      </c>
      <c r="F125" s="13">
        <f>SUMIF(BBRG!$C:$C,'for csv'!$A125,BBRG!G:G)</f>
        <v>1.3955</v>
      </c>
      <c r="G125" s="13">
        <f>SUMIF(BBRG!$C:$C,'for csv'!$A125,BBRG!H:H)</f>
        <v>2581.3000000000002</v>
      </c>
      <c r="H125" s="13">
        <f>SUMIF(BBRG!$C:$C,'for csv'!$A125,BBRG!I:I)</f>
        <v>2320.48</v>
      </c>
      <c r="I125" s="13">
        <f>SUMIF(BBRG!$C:$C,'for csv'!$A125,BBRG!J:J)</f>
        <v>-28</v>
      </c>
      <c r="J125" s="13">
        <f>SUMIF(BBRG!$C:$C,'for csv'!$A125,BBRG!K:K)</f>
        <v>21.1</v>
      </c>
      <c r="K125" s="13">
        <f>SUMIF(BBRG!$C:$C,'for csv'!$A125,BBRG!L:L)</f>
        <v>105.578125</v>
      </c>
      <c r="L125" s="13">
        <f>SUMIF(BBRG!$C:$C,'for csv'!$A125,BBRG!M:M)</f>
        <v>105.046875</v>
      </c>
    </row>
    <row r="126" spans="1:12" x14ac:dyDescent="0.3">
      <c r="A126" t="s">
        <v>126</v>
      </c>
      <c r="B126" s="13">
        <f>'Fed Purchase'!B126</f>
        <v>7041</v>
      </c>
      <c r="C126" s="13">
        <f>SUMIF(BBRG!$C:$C,'for csv'!$A126,BBRG!D:D)</f>
        <v>54.1036</v>
      </c>
      <c r="D126" s="13">
        <f>SUMIF(BBRG!$C:$C,'for csv'!$A126,BBRG!E:E)</f>
        <v>128.47139999999999</v>
      </c>
      <c r="E126" s="13">
        <f>SUMIF(BBRG!$C:$C,'for csv'!$A126,BBRG!F:F)</f>
        <v>0.68010000000000004</v>
      </c>
      <c r="F126" s="13">
        <f>SUMIF(BBRG!$C:$C,'for csv'!$A126,BBRG!G:G)</f>
        <v>1.4238</v>
      </c>
      <c r="G126" s="13">
        <f>SUMIF(BBRG!$C:$C,'for csv'!$A126,BBRG!H:H)</f>
        <v>2579.5500000000002</v>
      </c>
      <c r="H126" s="13">
        <f>SUMIF(BBRG!$C:$C,'for csv'!$A126,BBRG!I:I)</f>
        <v>2321.9</v>
      </c>
      <c r="I126" s="13">
        <f>SUMIF(BBRG!$C:$C,'for csv'!$A126,BBRG!J:J)</f>
        <v>-34.1</v>
      </c>
      <c r="J126" s="13">
        <f>SUMIF(BBRG!$C:$C,'for csv'!$A126,BBRG!K:K)</f>
        <v>16.100000000000001</v>
      </c>
      <c r="K126" s="13">
        <f>SUMIF(BBRG!$C:$C,'for csv'!$A126,BBRG!L:L)</f>
        <v>105.390625</v>
      </c>
      <c r="L126" s="13">
        <f>SUMIF(BBRG!$C:$C,'for csv'!$A126,BBRG!M:M)</f>
        <v>105.140625</v>
      </c>
    </row>
    <row r="127" spans="1:12" x14ac:dyDescent="0.3">
      <c r="A127" t="s">
        <v>127</v>
      </c>
      <c r="B127" s="13">
        <f>'Fed Purchase'!B127</f>
        <v>4980</v>
      </c>
      <c r="C127" s="13">
        <f>SUMIF(BBRG!$C:$C,'for csv'!$A127,BBRG!D:D)</f>
        <v>50.979199999999999</v>
      </c>
      <c r="D127" s="13">
        <f>SUMIF(BBRG!$C:$C,'for csv'!$A127,BBRG!E:E)</f>
        <v>124.2186</v>
      </c>
      <c r="E127" s="13">
        <f>SUMIF(BBRG!$C:$C,'for csv'!$A127,BBRG!F:F)</f>
        <v>0.65090000000000003</v>
      </c>
      <c r="F127" s="13">
        <f>SUMIF(BBRG!$C:$C,'for csv'!$A127,BBRG!G:G)</f>
        <v>1.3833</v>
      </c>
      <c r="G127" s="13">
        <f>SUMIF(BBRG!$C:$C,'for csv'!$A127,BBRG!H:H)</f>
        <v>2584.7800000000002</v>
      </c>
      <c r="H127" s="13">
        <f>SUMIF(BBRG!$C:$C,'for csv'!$A127,BBRG!I:I)</f>
        <v>2320.86</v>
      </c>
      <c r="I127" s="13">
        <f>SUMIF(BBRG!$C:$C,'for csv'!$A127,BBRG!J:J)</f>
        <v>-31</v>
      </c>
      <c r="J127" s="13">
        <f>SUMIF(BBRG!$C:$C,'for csv'!$A127,BBRG!K:K)</f>
        <v>18.100000000000001</v>
      </c>
      <c r="K127" s="13">
        <f>SUMIF(BBRG!$C:$C,'for csv'!$A127,BBRG!L:L)</f>
        <v>105.296875</v>
      </c>
      <c r="L127" s="13">
        <f>SUMIF(BBRG!$C:$C,'for csv'!$A127,BBRG!M:M)</f>
        <v>105.109375</v>
      </c>
    </row>
    <row r="128" spans="1:12" x14ac:dyDescent="0.3">
      <c r="A128" t="s">
        <v>128</v>
      </c>
      <c r="B128" s="13">
        <f>'Fed Purchase'!B128</f>
        <v>4987</v>
      </c>
      <c r="C128" s="13">
        <f>SUMIF(BBRG!$C:$C,'for csv'!$A128,BBRG!D:D)</f>
        <v>48.503300000000003</v>
      </c>
      <c r="D128" s="13">
        <f>SUMIF(BBRG!$C:$C,'for csv'!$A128,BBRG!E:E)</f>
        <v>119.752</v>
      </c>
      <c r="E128" s="13">
        <f>SUMIF(BBRG!$C:$C,'for csv'!$A128,BBRG!F:F)</f>
        <v>0.62819999999999998</v>
      </c>
      <c r="F128" s="13">
        <f>SUMIF(BBRG!$C:$C,'for csv'!$A128,BBRG!G:G)</f>
        <v>1.3407</v>
      </c>
      <c r="G128" s="13">
        <f>SUMIF(BBRG!$C:$C,'for csv'!$A128,BBRG!H:H)</f>
        <v>2586.61</v>
      </c>
      <c r="H128" s="13">
        <f>SUMIF(BBRG!$C:$C,'for csv'!$A128,BBRG!I:I)</f>
        <v>2319.09</v>
      </c>
      <c r="I128" s="13">
        <f>SUMIF(BBRG!$C:$C,'for csv'!$A128,BBRG!J:J)</f>
        <v>-24.9</v>
      </c>
      <c r="J128" s="13">
        <f>SUMIF(BBRG!$C:$C,'for csv'!$A128,BBRG!K:K)</f>
        <v>20.8</v>
      </c>
      <c r="K128" s="13">
        <f>SUMIF(BBRG!$C:$C,'for csv'!$A128,BBRG!L:L)</f>
        <v>105.171875</v>
      </c>
      <c r="L128" s="13">
        <f>SUMIF(BBRG!$C:$C,'for csv'!$A128,BBRG!M:M)</f>
        <v>105.109375</v>
      </c>
    </row>
    <row r="129" spans="1:12" x14ac:dyDescent="0.3">
      <c r="A129" t="s">
        <v>129</v>
      </c>
      <c r="B129" s="13">
        <f>'Fed Purchase'!B129</f>
        <v>4979</v>
      </c>
      <c r="C129" s="13">
        <f>SUMIF(BBRG!$C:$C,'for csv'!$A129,BBRG!D:D)</f>
        <v>50.284500000000001</v>
      </c>
      <c r="D129" s="13">
        <f>SUMIF(BBRG!$C:$C,'for csv'!$A129,BBRG!E:E)</f>
        <v>120.4581</v>
      </c>
      <c r="E129" s="13">
        <f>SUMIF(BBRG!$C:$C,'for csv'!$A129,BBRG!F:F)</f>
        <v>0.6542</v>
      </c>
      <c r="F129" s="13">
        <f>SUMIF(BBRG!$C:$C,'for csv'!$A129,BBRG!G:G)</f>
        <v>1.3559000000000001</v>
      </c>
      <c r="G129" s="13">
        <f>SUMIF(BBRG!$C:$C,'for csv'!$A129,BBRG!H:H)</f>
        <v>2586.67</v>
      </c>
      <c r="H129" s="13">
        <f>SUMIF(BBRG!$C:$C,'for csv'!$A129,BBRG!I:I)</f>
        <v>2317.79</v>
      </c>
      <c r="I129" s="13">
        <f>SUMIF(BBRG!$C:$C,'for csv'!$A129,BBRG!J:J)</f>
        <v>-24</v>
      </c>
      <c r="J129" s="13">
        <f>SUMIF(BBRG!$C:$C,'for csv'!$A129,BBRG!K:K)</f>
        <v>19.7</v>
      </c>
      <c r="K129" s="13">
        <f>SUMIF(BBRG!$C:$C,'for csv'!$A129,BBRG!L:L)</f>
        <v>105.078125</v>
      </c>
      <c r="L129" s="13">
        <f>SUMIF(BBRG!$C:$C,'for csv'!$A129,BBRG!M:M)</f>
        <v>105.015625</v>
      </c>
    </row>
    <row r="130" spans="1:12" x14ac:dyDescent="0.3">
      <c r="A130" t="s">
        <v>130</v>
      </c>
      <c r="B130" s="13">
        <f>'Fed Purchase'!B130</f>
        <v>4987</v>
      </c>
      <c r="C130" s="13">
        <f>SUMIF(BBRG!$C:$C,'for csv'!$A130,BBRG!D:D)</f>
        <v>53.411799999999999</v>
      </c>
      <c r="D130" s="13">
        <f>SUMIF(BBRG!$C:$C,'for csv'!$A130,BBRG!E:E)</f>
        <v>124.4204</v>
      </c>
      <c r="E130" s="13">
        <f>SUMIF(BBRG!$C:$C,'for csv'!$A130,BBRG!F:F)</f>
        <v>0.6835</v>
      </c>
      <c r="F130" s="13">
        <f>SUMIF(BBRG!$C:$C,'for csv'!$A130,BBRG!G:G)</f>
        <v>1.3935</v>
      </c>
      <c r="G130" s="13">
        <f>SUMIF(BBRG!$C:$C,'for csv'!$A130,BBRG!H:H)</f>
        <v>2581.33</v>
      </c>
      <c r="H130" s="13">
        <f>SUMIF(BBRG!$C:$C,'for csv'!$A130,BBRG!I:I)</f>
        <v>2317.25</v>
      </c>
      <c r="I130" s="13">
        <f>SUMIF(BBRG!$C:$C,'for csv'!$A130,BBRG!J:J)</f>
        <v>-16.100000000000001</v>
      </c>
      <c r="J130" s="13">
        <f>SUMIF(BBRG!$C:$C,'for csv'!$A130,BBRG!K:K)</f>
        <v>22.1</v>
      </c>
      <c r="K130" s="13">
        <f>SUMIF(BBRG!$C:$C,'for csv'!$A130,BBRG!L:L)</f>
        <v>104.984375</v>
      </c>
      <c r="L130" s="13">
        <f>SUMIF(BBRG!$C:$C,'for csv'!$A130,BBRG!M:M)</f>
        <v>104.984375</v>
      </c>
    </row>
    <row r="131" spans="1:12" x14ac:dyDescent="0.3">
      <c r="A131" t="s">
        <v>131</v>
      </c>
      <c r="B131" s="13">
        <f>'Fed Purchase'!B131</f>
        <v>7042</v>
      </c>
      <c r="C131" s="13">
        <f>SUMIF(BBRG!$C:$C,'for csv'!$A131,BBRG!D:D)</f>
        <v>53.792200000000001</v>
      </c>
      <c r="D131" s="13">
        <f>SUMIF(BBRG!$C:$C,'for csv'!$A131,BBRG!E:E)</f>
        <v>126.30410000000001</v>
      </c>
      <c r="E131" s="13">
        <f>SUMIF(BBRG!$C:$C,'for csv'!$A131,BBRG!F:F)</f>
        <v>0.68840000000000001</v>
      </c>
      <c r="F131" s="13">
        <f>SUMIF(BBRG!$C:$C,'for csv'!$A131,BBRG!G:G)</f>
        <v>1.4135</v>
      </c>
      <c r="G131" s="13">
        <f>SUMIF(BBRG!$C:$C,'for csv'!$A131,BBRG!H:H)</f>
        <v>2579.1799999999998</v>
      </c>
      <c r="H131" s="13">
        <f>SUMIF(BBRG!$C:$C,'for csv'!$A131,BBRG!I:I)</f>
        <v>2317.9899999999998</v>
      </c>
      <c r="I131" s="13">
        <f>SUMIF(BBRG!$C:$C,'for csv'!$A131,BBRG!J:J)</f>
        <v>-14.5</v>
      </c>
      <c r="J131" s="13">
        <f>SUMIF(BBRG!$C:$C,'for csv'!$A131,BBRG!K:K)</f>
        <v>21.3</v>
      </c>
      <c r="K131" s="13">
        <f>SUMIF(BBRG!$C:$C,'for csv'!$A131,BBRG!L:L)</f>
        <v>105.015625</v>
      </c>
      <c r="L131" s="13">
        <f>SUMIF(BBRG!$C:$C,'for csv'!$A131,BBRG!M:M)</f>
        <v>105.015625</v>
      </c>
    </row>
    <row r="132" spans="1:12" x14ac:dyDescent="0.3">
      <c r="A132" t="s">
        <v>132</v>
      </c>
      <c r="B132" s="13">
        <f>'Fed Purchase'!B132</f>
        <v>4987</v>
      </c>
      <c r="C132" s="13">
        <f>SUMIF(BBRG!$C:$C,'for csv'!$A132,BBRG!D:D)</f>
        <v>59.390500000000003</v>
      </c>
      <c r="D132" s="13">
        <f>SUMIF(BBRG!$C:$C,'for csv'!$A132,BBRG!E:E)</f>
        <v>135.1311</v>
      </c>
      <c r="E132" s="13">
        <f>SUMIF(BBRG!$C:$C,'for csv'!$A132,BBRG!F:F)</f>
        <v>0.75219999999999998</v>
      </c>
      <c r="F132" s="13">
        <f>SUMIF(BBRG!$C:$C,'for csv'!$A132,BBRG!G:G)</f>
        <v>1.5096000000000001</v>
      </c>
      <c r="G132" s="13">
        <f>SUMIF(BBRG!$C:$C,'for csv'!$A132,BBRG!H:H)</f>
        <v>2568.06</v>
      </c>
      <c r="H132" s="13">
        <f>SUMIF(BBRG!$C:$C,'for csv'!$A132,BBRG!I:I)</f>
        <v>2318.58</v>
      </c>
      <c r="I132" s="13">
        <f>SUMIF(BBRG!$C:$C,'for csv'!$A132,BBRG!J:J)</f>
        <v>-10.7</v>
      </c>
      <c r="J132" s="13">
        <f>SUMIF(BBRG!$C:$C,'for csv'!$A132,BBRG!K:K)</f>
        <v>20.3</v>
      </c>
      <c r="K132" s="13">
        <f>SUMIF(BBRG!$C:$C,'for csv'!$A132,BBRG!L:L)</f>
        <v>104.859375</v>
      </c>
      <c r="L132" s="13">
        <f>SUMIF(BBRG!$C:$C,'for csv'!$A132,BBRG!M:M)</f>
        <v>104.921875</v>
      </c>
    </row>
    <row r="133" spans="1:12" x14ac:dyDescent="0.3">
      <c r="A133" t="s">
        <v>133</v>
      </c>
      <c r="B133" s="13">
        <f>'Fed Purchase'!B133</f>
        <v>4973</v>
      </c>
      <c r="C133" s="13">
        <f>SUMIF(BBRG!$C:$C,'for csv'!$A133,BBRG!D:D)</f>
        <v>59.415999999999997</v>
      </c>
      <c r="D133" s="13">
        <f>SUMIF(BBRG!$C:$C,'for csv'!$A133,BBRG!E:E)</f>
        <v>137.40450000000001</v>
      </c>
      <c r="E133" s="13">
        <f>SUMIF(BBRG!$C:$C,'for csv'!$A133,BBRG!F:F)</f>
        <v>0.72109999999999996</v>
      </c>
      <c r="F133" s="13">
        <f>SUMIF(BBRG!$C:$C,'for csv'!$A133,BBRG!G:G)</f>
        <v>1.5009999999999999</v>
      </c>
      <c r="G133" s="13">
        <f>SUMIF(BBRG!$C:$C,'for csv'!$A133,BBRG!H:H)</f>
        <v>2569.83</v>
      </c>
      <c r="H133" s="13">
        <f>SUMIF(BBRG!$C:$C,'for csv'!$A133,BBRG!I:I)</f>
        <v>2320.38</v>
      </c>
      <c r="I133" s="13">
        <f>SUMIF(BBRG!$C:$C,'for csv'!$A133,BBRG!J:J)</f>
        <v>-10.8</v>
      </c>
      <c r="J133" s="13">
        <f>SUMIF(BBRG!$C:$C,'for csv'!$A133,BBRG!K:K)</f>
        <v>19.3</v>
      </c>
      <c r="K133" s="13">
        <f>SUMIF(BBRG!$C:$C,'for csv'!$A133,BBRG!L:L)</f>
        <v>105.046875</v>
      </c>
      <c r="L133" s="13">
        <f>SUMIF(BBRG!$C:$C,'for csv'!$A133,BBRG!M:M)</f>
        <v>105.109375</v>
      </c>
    </row>
    <row r="134" spans="1:12" x14ac:dyDescent="0.3">
      <c r="A134" t="s">
        <v>134</v>
      </c>
      <c r="B134" s="13">
        <f>'Fed Purchase'!B134</f>
        <v>4994</v>
      </c>
      <c r="C134" s="13">
        <f>SUMIF(BBRG!$C:$C,'for csv'!$A134,BBRG!D:D)</f>
        <v>44.5047</v>
      </c>
      <c r="D134" s="13">
        <f>SUMIF(BBRG!$C:$C,'for csv'!$A134,BBRG!E:E)</f>
        <v>112.249</v>
      </c>
      <c r="E134" s="13">
        <f>SUMIF(BBRG!$C:$C,'for csv'!$A134,BBRG!F:F)</f>
        <v>0.55430000000000001</v>
      </c>
      <c r="F134" s="13">
        <f>SUMIF(BBRG!$C:$C,'for csv'!$A134,BBRG!G:G)</f>
        <v>1.2318</v>
      </c>
      <c r="G134" s="13">
        <f>SUMIF(BBRG!$C:$C,'for csv'!$A134,BBRG!H:H)</f>
        <v>2600.39</v>
      </c>
      <c r="H134" s="13">
        <f>SUMIF(BBRG!$C:$C,'for csv'!$A134,BBRG!I:I)</f>
        <v>2320.56</v>
      </c>
      <c r="I134" s="13">
        <f>SUMIF(BBRG!$C:$C,'for csv'!$A134,BBRG!J:J)</f>
        <v>-60.1</v>
      </c>
      <c r="J134" s="13">
        <f>SUMIF(BBRG!$C:$C,'for csv'!$A134,BBRG!K:K)</f>
        <v>15.9</v>
      </c>
      <c r="K134" s="13">
        <f>SUMIF(BBRG!$C:$C,'for csv'!$A134,BBRG!L:L)</f>
        <v>105.515625</v>
      </c>
      <c r="L134" s="13">
        <f>SUMIF(BBRG!$C:$C,'for csv'!$A134,BBRG!M:M)</f>
        <v>105.171875</v>
      </c>
    </row>
    <row r="135" spans="1:12" x14ac:dyDescent="0.3">
      <c r="A135" t="s">
        <v>135</v>
      </c>
      <c r="B135" s="13">
        <f>'Fed Purchase'!B135</f>
        <v>4973</v>
      </c>
      <c r="C135" s="13">
        <f>SUMIF(BBRG!$C:$C,'for csv'!$A135,BBRG!D:D)</f>
        <v>57.390099999999997</v>
      </c>
      <c r="D135" s="13">
        <f>SUMIF(BBRG!$C:$C,'for csv'!$A135,BBRG!E:E)</f>
        <v>134.37809999999999</v>
      </c>
      <c r="E135" s="13">
        <f>SUMIF(BBRG!$C:$C,'for csv'!$A135,BBRG!F:F)</f>
        <v>0.70479999999999998</v>
      </c>
      <c r="F135" s="13">
        <f>SUMIF(BBRG!$C:$C,'for csv'!$A135,BBRG!G:G)</f>
        <v>1.4746999999999999</v>
      </c>
      <c r="G135" s="13">
        <f>SUMIF(BBRG!$C:$C,'for csv'!$A135,BBRG!H:H)</f>
        <v>2577.1999999999998</v>
      </c>
      <c r="H135" s="13">
        <f>SUMIF(BBRG!$C:$C,'for csv'!$A135,BBRG!I:I)</f>
        <v>2320.23</v>
      </c>
      <c r="I135" s="13">
        <f>SUMIF(BBRG!$C:$C,'for csv'!$A135,BBRG!J:J)</f>
        <v>-17.600000000000001</v>
      </c>
      <c r="J135" s="13">
        <f>SUMIF(BBRG!$C:$C,'for csv'!$A135,BBRG!K:K)</f>
        <v>16.3</v>
      </c>
      <c r="K135" s="13">
        <f>SUMIF(BBRG!$C:$C,'for csv'!$A135,BBRG!L:L)</f>
        <v>105.296875</v>
      </c>
      <c r="L135" s="13">
        <f>SUMIF(BBRG!$C:$C,'for csv'!$A135,BBRG!M:M)</f>
        <v>105.296875</v>
      </c>
    </row>
    <row r="136" spans="1:12" x14ac:dyDescent="0.3">
      <c r="A136" t="s">
        <v>136</v>
      </c>
      <c r="B136" s="13">
        <f>'Fed Purchase'!B136</f>
        <v>4996</v>
      </c>
      <c r="C136" s="13">
        <f>SUMIF(BBRG!$C:$C,'for csv'!$A136,BBRG!D:D)</f>
        <v>39.962699999999998</v>
      </c>
      <c r="D136" s="13">
        <f>SUMIF(BBRG!$C:$C,'for csv'!$A136,BBRG!E:E)</f>
        <v>107.83969999999999</v>
      </c>
      <c r="E136" s="13">
        <f>SUMIF(BBRG!$C:$C,'for csv'!$A136,BBRG!F:F)</f>
        <v>0.50690000000000002</v>
      </c>
      <c r="F136" s="13">
        <f>SUMIF(BBRG!$C:$C,'for csv'!$A136,BBRG!G:G)</f>
        <v>1.1857</v>
      </c>
      <c r="G136" s="13">
        <f>SUMIF(BBRG!$C:$C,'for csv'!$A136,BBRG!H:H)</f>
        <v>2608.62</v>
      </c>
      <c r="H136" s="13">
        <f>SUMIF(BBRG!$C:$C,'for csv'!$A136,BBRG!I:I)</f>
        <v>2320.86</v>
      </c>
      <c r="I136" s="13">
        <f>SUMIF(BBRG!$C:$C,'for csv'!$A136,BBRG!J:J)</f>
        <v>-65.7</v>
      </c>
      <c r="J136" s="13">
        <f>SUMIF(BBRG!$C:$C,'for csv'!$A136,BBRG!K:K)</f>
        <v>14.1</v>
      </c>
      <c r="K136" s="13">
        <f>SUMIF(BBRG!$C:$C,'for csv'!$A136,BBRG!L:L)</f>
        <v>105.609375</v>
      </c>
      <c r="L136" s="13">
        <f>SUMIF(BBRG!$C:$C,'for csv'!$A136,BBRG!M:M)</f>
        <v>105.265625</v>
      </c>
    </row>
    <row r="137" spans="1:12" x14ac:dyDescent="0.3">
      <c r="A137" t="s">
        <v>137</v>
      </c>
      <c r="B137" s="13">
        <f>'Fed Purchase'!B137</f>
        <v>4994</v>
      </c>
      <c r="C137" s="13">
        <f>SUMIF(BBRG!$C:$C,'for csv'!$A137,BBRG!D:D)</f>
        <v>43.061399999999999</v>
      </c>
      <c r="D137" s="13">
        <f>SUMIF(BBRG!$C:$C,'for csv'!$A137,BBRG!E:E)</f>
        <v>110.4629</v>
      </c>
      <c r="E137" s="13">
        <f>SUMIF(BBRG!$C:$C,'for csv'!$A137,BBRG!F:F)</f>
        <v>0.54769999999999996</v>
      </c>
      <c r="F137" s="13">
        <f>SUMIF(BBRG!$C:$C,'for csv'!$A137,BBRG!G:G)</f>
        <v>1.2217</v>
      </c>
      <c r="G137" s="13">
        <f>SUMIF(BBRG!$C:$C,'for csv'!$A137,BBRG!H:H)</f>
        <v>2604.23</v>
      </c>
      <c r="H137" s="13">
        <f>SUMIF(BBRG!$C:$C,'for csv'!$A137,BBRG!I:I)</f>
        <v>2318.65</v>
      </c>
      <c r="I137" s="13">
        <f>SUMIF(BBRG!$C:$C,'for csv'!$A137,BBRG!J:J)</f>
        <v>-58.9</v>
      </c>
      <c r="J137" s="13">
        <f>SUMIF(BBRG!$C:$C,'for csv'!$A137,BBRG!K:K)</f>
        <v>16.7</v>
      </c>
      <c r="K137" s="13">
        <f>SUMIF(BBRG!$C:$C,'for csv'!$A137,BBRG!L:L)</f>
        <v>105.453125</v>
      </c>
      <c r="L137" s="13">
        <f>SUMIF(BBRG!$C:$C,'for csv'!$A137,BBRG!M:M)</f>
        <v>105.078125</v>
      </c>
    </row>
    <row r="138" spans="1:12" x14ac:dyDescent="0.3">
      <c r="A138" t="s">
        <v>138</v>
      </c>
      <c r="B138" s="13">
        <f>'Fed Purchase'!B138</f>
        <v>4994</v>
      </c>
      <c r="C138" s="13">
        <f>SUMIF(BBRG!$C:$C,'for csv'!$A138,BBRG!D:D)</f>
        <v>42.111899999999999</v>
      </c>
      <c r="D138" s="13">
        <f>SUMIF(BBRG!$C:$C,'for csv'!$A138,BBRG!E:E)</f>
        <v>108.2936</v>
      </c>
      <c r="E138" s="13">
        <f>SUMIF(BBRG!$C:$C,'for csv'!$A138,BBRG!F:F)</f>
        <v>0.53620000000000001</v>
      </c>
      <c r="F138" s="13">
        <f>SUMIF(BBRG!$C:$C,'for csv'!$A138,BBRG!G:G)</f>
        <v>1.1980999999999999</v>
      </c>
      <c r="G138" s="13">
        <f>SUMIF(BBRG!$C:$C,'for csv'!$A138,BBRG!H:H)</f>
        <v>2606.4</v>
      </c>
      <c r="H138" s="13">
        <f>SUMIF(BBRG!$C:$C,'for csv'!$A138,BBRG!I:I)</f>
        <v>2319.2600000000002</v>
      </c>
      <c r="I138" s="13">
        <f>SUMIF(BBRG!$C:$C,'for csv'!$A138,BBRG!J:J)</f>
        <v>-58.8</v>
      </c>
      <c r="J138" s="13">
        <f>SUMIF(BBRG!$C:$C,'for csv'!$A138,BBRG!K:K)</f>
        <v>15.6</v>
      </c>
      <c r="K138" s="13">
        <f>SUMIF(BBRG!$C:$C,'for csv'!$A138,BBRG!L:L)</f>
        <v>105.640625</v>
      </c>
      <c r="L138" s="13">
        <f>SUMIF(BBRG!$C:$C,'for csv'!$A138,BBRG!M:M)</f>
        <v>105.265625</v>
      </c>
    </row>
    <row r="139" spans="1:12" x14ac:dyDescent="0.3">
      <c r="A139" t="s">
        <v>139</v>
      </c>
      <c r="B139" s="13">
        <f>'Fed Purchase'!B139</f>
        <v>4241</v>
      </c>
      <c r="C139" s="13">
        <f>SUMIF(BBRG!$C:$C,'for csv'!$A139,BBRG!D:D)</f>
        <v>43.508099999999999</v>
      </c>
      <c r="D139" s="13">
        <f>SUMIF(BBRG!$C:$C,'for csv'!$A139,BBRG!E:E)</f>
        <v>110.4665</v>
      </c>
      <c r="E139" s="13">
        <f>SUMIF(BBRG!$C:$C,'for csv'!$A139,BBRG!F:F)</f>
        <v>0.56399999999999995</v>
      </c>
      <c r="F139" s="13">
        <f>SUMIF(BBRG!$C:$C,'for csv'!$A139,BBRG!G:G)</f>
        <v>1.2336</v>
      </c>
      <c r="G139" s="13">
        <f>SUMIF(BBRG!$C:$C,'for csv'!$A139,BBRG!H:H)</f>
        <v>2601.81</v>
      </c>
      <c r="H139" s="13">
        <f>SUMIF(BBRG!$C:$C,'for csv'!$A139,BBRG!I:I)</f>
        <v>2322.5100000000002</v>
      </c>
      <c r="I139" s="13">
        <f>SUMIF(BBRG!$C:$C,'for csv'!$A139,BBRG!J:J)</f>
        <v>-48.2</v>
      </c>
      <c r="J139" s="13">
        <f>SUMIF(BBRG!$C:$C,'for csv'!$A139,BBRG!K:K)</f>
        <v>11.1</v>
      </c>
      <c r="K139" s="13">
        <f>SUMIF(BBRG!$C:$C,'for csv'!$A139,BBRG!L:L)</f>
        <v>105.640625</v>
      </c>
      <c r="L139" s="13">
        <f>SUMIF(BBRG!$C:$C,'for csv'!$A139,BBRG!M:M)</f>
        <v>105.265625</v>
      </c>
    </row>
    <row r="140" spans="1:12" x14ac:dyDescent="0.3">
      <c r="A140" t="s">
        <v>140</v>
      </c>
      <c r="B140" s="13">
        <f>'Fed Purchase'!B140</f>
        <v>4627</v>
      </c>
      <c r="C140" s="13">
        <f>SUMIF(BBRG!$C:$C,'for csv'!$A140,BBRG!D:D)</f>
        <v>53.800199999999997</v>
      </c>
      <c r="D140" s="13">
        <f>SUMIF(BBRG!$C:$C,'for csv'!$A140,BBRG!E:E)</f>
        <v>128.9066</v>
      </c>
      <c r="E140" s="13">
        <f>SUMIF(BBRG!$C:$C,'for csv'!$A140,BBRG!F:F)</f>
        <v>0.66890000000000005</v>
      </c>
      <c r="F140" s="13">
        <f>SUMIF(BBRG!$C:$C,'for csv'!$A140,BBRG!G:G)</f>
        <v>1.42</v>
      </c>
      <c r="G140" s="13">
        <f>SUMIF(BBRG!$C:$C,'for csv'!$A140,BBRG!H:H)</f>
        <v>2581.16</v>
      </c>
      <c r="H140" s="13">
        <f>SUMIF(BBRG!$C:$C,'for csv'!$A140,BBRG!I:I)</f>
        <v>2321.7399999999998</v>
      </c>
      <c r="I140" s="13">
        <f>SUMIF(BBRG!$C:$C,'for csv'!$A140,BBRG!J:J)</f>
        <v>-24.2</v>
      </c>
      <c r="J140" s="13">
        <f>SUMIF(BBRG!$C:$C,'for csv'!$A140,BBRG!K:K)</f>
        <v>13.8</v>
      </c>
      <c r="K140" s="13">
        <f>SUMIF(BBRG!$C:$C,'for csv'!$A140,BBRG!L:L)</f>
        <v>105.578125</v>
      </c>
      <c r="L140" s="13">
        <f>SUMIF(BBRG!$C:$C,'for csv'!$A140,BBRG!M:M)</f>
        <v>105.328125</v>
      </c>
    </row>
    <row r="141" spans="1:12" x14ac:dyDescent="0.3">
      <c r="A141" t="s">
        <v>141</v>
      </c>
      <c r="B141" s="13">
        <f>'Fed Purchase'!B141</f>
        <v>5208</v>
      </c>
      <c r="C141" s="13">
        <f>SUMIF(BBRG!$C:$C,'for csv'!$A141,BBRG!D:D)</f>
        <v>51.487699999999997</v>
      </c>
      <c r="D141" s="13">
        <f>SUMIF(BBRG!$C:$C,'for csv'!$A141,BBRG!E:E)</f>
        <v>124.59650000000001</v>
      </c>
      <c r="E141" s="13">
        <f>SUMIF(BBRG!$C:$C,'for csv'!$A141,BBRG!F:F)</f>
        <v>0.64770000000000005</v>
      </c>
      <c r="F141" s="13">
        <f>SUMIF(BBRG!$C:$C,'for csv'!$A141,BBRG!G:G)</f>
        <v>1.3788</v>
      </c>
      <c r="G141" s="13">
        <f>SUMIF(BBRG!$C:$C,'for csv'!$A141,BBRG!H:H)</f>
        <v>2586.42</v>
      </c>
      <c r="H141" s="13">
        <f>SUMIF(BBRG!$C:$C,'for csv'!$A141,BBRG!I:I)</f>
        <v>2321.44</v>
      </c>
      <c r="I141" s="13">
        <f>SUMIF(BBRG!$C:$C,'for csv'!$A141,BBRG!J:J)</f>
        <v>-26.1</v>
      </c>
      <c r="J141" s="13">
        <f>SUMIF(BBRG!$C:$C,'for csv'!$A141,BBRG!K:K)</f>
        <v>13.1</v>
      </c>
      <c r="K141" s="13">
        <f>SUMIF(BBRG!$C:$C,'for csv'!$A141,BBRG!L:L)</f>
        <v>105.265625</v>
      </c>
      <c r="L141" s="13">
        <f>SUMIF(BBRG!$C:$C,'for csv'!$A141,BBRG!M:M)</f>
        <v>105.296875</v>
      </c>
    </row>
    <row r="142" spans="1:12" x14ac:dyDescent="0.3">
      <c r="A142" t="s">
        <v>142</v>
      </c>
      <c r="B142" s="13">
        <f>'Fed Purchase'!B142</f>
        <v>5381</v>
      </c>
      <c r="C142" s="13">
        <f>SUMIF(BBRG!$C:$C,'for csv'!$A142,BBRG!D:D)</f>
        <v>50.777000000000001</v>
      </c>
      <c r="D142" s="13">
        <f>SUMIF(BBRG!$C:$C,'for csv'!$A142,BBRG!E:E)</f>
        <v>123.4644</v>
      </c>
      <c r="E142" s="13">
        <f>SUMIF(BBRG!$C:$C,'for csv'!$A142,BBRG!F:F)</f>
        <v>0.63470000000000004</v>
      </c>
      <c r="F142" s="13">
        <f>SUMIF(BBRG!$C:$C,'for csv'!$A142,BBRG!G:G)</f>
        <v>1.3615999999999999</v>
      </c>
      <c r="G142" s="13">
        <f>SUMIF(BBRG!$C:$C,'for csv'!$A142,BBRG!H:H)</f>
        <v>2591.5500000000002</v>
      </c>
      <c r="H142" s="13">
        <f>SUMIF(BBRG!$C:$C,'for csv'!$A142,BBRG!I:I)</f>
        <v>2321.41</v>
      </c>
      <c r="I142" s="13">
        <f>SUMIF(BBRG!$C:$C,'for csv'!$A142,BBRG!J:J)</f>
        <v>-22.6</v>
      </c>
      <c r="J142" s="13">
        <f>SUMIF(BBRG!$C:$C,'for csv'!$A142,BBRG!K:K)</f>
        <v>13</v>
      </c>
      <c r="K142" s="13">
        <f>SUMIF(BBRG!$C:$C,'for csv'!$A142,BBRG!L:L)</f>
        <v>105.109375</v>
      </c>
      <c r="L142" s="13">
        <f>SUMIF(BBRG!$C:$C,'for csv'!$A142,BBRG!M:M)</f>
        <v>105.296875</v>
      </c>
    </row>
    <row r="143" spans="1:12" x14ac:dyDescent="0.3">
      <c r="A143" t="s">
        <v>143</v>
      </c>
      <c r="B143" s="13">
        <f>'Fed Purchase'!B143</f>
        <v>3848</v>
      </c>
      <c r="C143" s="13">
        <f>SUMIF(BBRG!$C:$C,'for csv'!$A143,BBRG!D:D)</f>
        <v>57.523099999999999</v>
      </c>
      <c r="D143" s="13">
        <f>SUMIF(BBRG!$C:$C,'for csv'!$A143,BBRG!E:E)</f>
        <v>132.86179999999999</v>
      </c>
      <c r="E143" s="13">
        <f>SUMIF(BBRG!$C:$C,'for csv'!$A143,BBRG!F:F)</f>
        <v>0.71799999999999997</v>
      </c>
      <c r="F143" s="13">
        <f>SUMIF(BBRG!$C:$C,'for csv'!$A143,BBRG!G:G)</f>
        <v>1.4714</v>
      </c>
      <c r="G143" s="13">
        <f>SUMIF(BBRG!$C:$C,'for csv'!$A143,BBRG!H:H)</f>
        <v>2572.81</v>
      </c>
      <c r="H143" s="13">
        <f>SUMIF(BBRG!$C:$C,'for csv'!$A143,BBRG!I:I)</f>
        <v>2319.63</v>
      </c>
      <c r="I143" s="13">
        <f>SUMIF(BBRG!$C:$C,'for csv'!$A143,BBRG!J:J)</f>
        <v>-15.2</v>
      </c>
      <c r="J143" s="13">
        <f>SUMIF(BBRG!$C:$C,'for csv'!$A143,BBRG!K:K)</f>
        <v>14.6</v>
      </c>
      <c r="K143" s="13">
        <f>SUMIF(BBRG!$C:$C,'for csv'!$A143,BBRG!L:L)</f>
        <v>105.015625</v>
      </c>
      <c r="L143" s="13">
        <f>SUMIF(BBRG!$C:$C,'for csv'!$A143,BBRG!M:M)</f>
        <v>105.109375</v>
      </c>
    </row>
    <row r="144" spans="1:12" x14ac:dyDescent="0.3">
      <c r="A144" t="s">
        <v>144</v>
      </c>
      <c r="B144" s="13">
        <f>'Fed Purchase'!B144</f>
        <v>7488</v>
      </c>
      <c r="C144" s="13">
        <f>SUMIF(BBRG!$C:$C,'for csv'!$A144,BBRG!D:D)</f>
        <v>53.791699999999999</v>
      </c>
      <c r="D144" s="13">
        <f>SUMIF(BBRG!$C:$C,'for csv'!$A144,BBRG!E:E)</f>
        <v>128.04159999999999</v>
      </c>
      <c r="E144" s="13">
        <f>SUMIF(BBRG!$C:$C,'for csv'!$A144,BBRG!F:F)</f>
        <v>0.67879999999999996</v>
      </c>
      <c r="F144" s="13">
        <f>SUMIF(BBRG!$C:$C,'for csv'!$A144,BBRG!G:G)</f>
        <v>1.4213</v>
      </c>
      <c r="G144" s="13">
        <f>SUMIF(BBRG!$C:$C,'for csv'!$A144,BBRG!H:H)</f>
        <v>2580.5500000000002</v>
      </c>
      <c r="H144" s="13">
        <f>SUMIF(BBRG!$C:$C,'for csv'!$A144,BBRG!I:I)</f>
        <v>2321.09</v>
      </c>
      <c r="I144" s="13">
        <f>SUMIF(BBRG!$C:$C,'for csv'!$A144,BBRG!J:J)</f>
        <v>-11.5</v>
      </c>
      <c r="J144" s="13">
        <f>SUMIF(BBRG!$C:$C,'for csv'!$A144,BBRG!K:K)</f>
        <v>17</v>
      </c>
      <c r="K144" s="13">
        <f>SUMIF(BBRG!$C:$C,'for csv'!$A144,BBRG!L:L)</f>
        <v>105.203125</v>
      </c>
      <c r="L144" s="13">
        <f>SUMIF(BBRG!$C:$C,'for csv'!$A144,BBRG!M:M)</f>
        <v>105.296875</v>
      </c>
    </row>
    <row r="145" spans="1:12" x14ac:dyDescent="0.3">
      <c r="A145" t="s">
        <v>145</v>
      </c>
      <c r="B145" s="13">
        <f>'Fed Purchase'!B145</f>
        <v>4973</v>
      </c>
      <c r="C145" s="13">
        <f>SUMIF(BBRG!$C:$C,'for csv'!$A145,BBRG!D:D)</f>
        <v>55.322699999999998</v>
      </c>
      <c r="D145" s="13">
        <f>SUMIF(BBRG!$C:$C,'for csv'!$A145,BBRG!E:E)</f>
        <v>131.02070000000001</v>
      </c>
      <c r="E145" s="13">
        <f>SUMIF(BBRG!$C:$C,'for csv'!$A145,BBRG!F:F)</f>
        <v>0.70009999999999994</v>
      </c>
      <c r="F145" s="13">
        <f>SUMIF(BBRG!$C:$C,'for csv'!$A145,BBRG!G:G)</f>
        <v>1.4570000000000001</v>
      </c>
      <c r="G145" s="13">
        <f>SUMIF(BBRG!$C:$C,'for csv'!$A145,BBRG!H:H)</f>
        <v>2576.38</v>
      </c>
      <c r="H145" s="13">
        <f>SUMIF(BBRG!$C:$C,'for csv'!$A145,BBRG!I:I)</f>
        <v>2319.86</v>
      </c>
      <c r="I145" s="13">
        <f>SUMIF(BBRG!$C:$C,'for csv'!$A145,BBRG!J:J)</f>
        <v>-12.4</v>
      </c>
      <c r="J145" s="13">
        <f>SUMIF(BBRG!$C:$C,'for csv'!$A145,BBRG!K:K)</f>
        <v>17.399999999999999</v>
      </c>
      <c r="K145" s="13">
        <f>SUMIF(BBRG!$C:$C,'for csv'!$A145,BBRG!L:L)</f>
        <v>105.203125</v>
      </c>
      <c r="L145" s="13">
        <f>SUMIF(BBRG!$C:$C,'for csv'!$A145,BBRG!M:M)</f>
        <v>105.203125</v>
      </c>
    </row>
    <row r="146" spans="1:12" x14ac:dyDescent="0.3">
      <c r="A146" t="s">
        <v>146</v>
      </c>
      <c r="B146" s="13">
        <f>'Fed Purchase'!B146</f>
        <v>4219</v>
      </c>
      <c r="C146" s="13">
        <f>SUMIF(BBRG!$C:$C,'for csv'!$A146,BBRG!D:D)</f>
        <v>53.825400000000002</v>
      </c>
      <c r="D146" s="13">
        <f>SUMIF(BBRG!$C:$C,'for csv'!$A146,BBRG!E:E)</f>
        <v>127.9777</v>
      </c>
      <c r="E146" s="13">
        <f>SUMIF(BBRG!$C:$C,'for csv'!$A146,BBRG!F:F)</f>
        <v>0.67720000000000002</v>
      </c>
      <c r="F146" s="13">
        <f>SUMIF(BBRG!$C:$C,'for csv'!$A146,BBRG!G:G)</f>
        <v>1.4187000000000001</v>
      </c>
      <c r="G146" s="13">
        <f>SUMIF(BBRG!$C:$C,'for csv'!$A146,BBRG!H:H)</f>
        <v>2580.31</v>
      </c>
      <c r="H146" s="13">
        <f>SUMIF(BBRG!$C:$C,'for csv'!$A146,BBRG!I:I)</f>
        <v>2319.2600000000002</v>
      </c>
      <c r="I146" s="13">
        <f>SUMIF(BBRG!$C:$C,'for csv'!$A146,BBRG!J:J)</f>
        <v>-16.5</v>
      </c>
      <c r="J146" s="13">
        <f>SUMIF(BBRG!$C:$C,'for csv'!$A146,BBRG!K:K)</f>
        <v>18.399999999999999</v>
      </c>
      <c r="K146" s="13">
        <f>SUMIF(BBRG!$C:$C,'for csv'!$A146,BBRG!L:L)</f>
        <v>105.265625</v>
      </c>
      <c r="L146" s="13">
        <f>SUMIF(BBRG!$C:$C,'for csv'!$A146,BBRG!M:M)</f>
        <v>105.234375</v>
      </c>
    </row>
    <row r="147" spans="1:12" x14ac:dyDescent="0.3">
      <c r="A147" t="s">
        <v>147</v>
      </c>
      <c r="B147" s="13">
        <f>'Fed Purchase'!B147</f>
        <v>5385</v>
      </c>
      <c r="C147" s="13">
        <f>SUMIF(BBRG!$C:$C,'for csv'!$A147,BBRG!D:D)</f>
        <v>53.876199999999997</v>
      </c>
      <c r="D147" s="13">
        <f>SUMIF(BBRG!$C:$C,'for csv'!$A147,BBRG!E:E)</f>
        <v>128.45910000000001</v>
      </c>
      <c r="E147" s="13">
        <f>SUMIF(BBRG!$C:$C,'for csv'!$A147,BBRG!F:F)</f>
        <v>0.66579999999999995</v>
      </c>
      <c r="F147" s="13">
        <f>SUMIF(BBRG!$C:$C,'for csv'!$A147,BBRG!G:G)</f>
        <v>1.4116</v>
      </c>
      <c r="G147" s="13">
        <f>SUMIF(BBRG!$C:$C,'for csv'!$A147,BBRG!H:H)</f>
        <v>2583.0700000000002</v>
      </c>
      <c r="H147" s="13">
        <f>SUMIF(BBRG!$C:$C,'for csv'!$A147,BBRG!I:I)</f>
        <v>2319.4299999999998</v>
      </c>
      <c r="I147" s="13">
        <f>SUMIF(BBRG!$C:$C,'for csv'!$A147,BBRG!J:J)</f>
        <v>-17.399999999999999</v>
      </c>
      <c r="J147" s="13">
        <f>SUMIF(BBRG!$C:$C,'for csv'!$A147,BBRG!K:K)</f>
        <v>18.899999999999999</v>
      </c>
      <c r="K147" s="13">
        <f>SUMIF(BBRG!$C:$C,'for csv'!$A147,BBRG!L:L)</f>
        <v>105.328125</v>
      </c>
      <c r="L147" s="13">
        <f>SUMIF(BBRG!$C:$C,'for csv'!$A147,BBRG!M:M)</f>
        <v>105.078125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 Purchase</vt:lpstr>
      <vt:lpstr>BBRG</vt:lpstr>
      <vt:lpstr>for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khuli</dc:creator>
  <cp:lastModifiedBy>Khulika Rojanakanoksak</cp:lastModifiedBy>
  <dcterms:created xsi:type="dcterms:W3CDTF">2020-09-17T16:14:46Z</dcterms:created>
  <dcterms:modified xsi:type="dcterms:W3CDTF">2020-09-17T16:41:12Z</dcterms:modified>
</cp:coreProperties>
</file>