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hidePivotFieldList="1"/>
  <mc:AlternateContent xmlns:mc="http://schemas.openxmlformats.org/markup-compatibility/2006">
    <mc:Choice Requires="x15">
      <x15ac:absPath xmlns:x15ac="http://schemas.microsoft.com/office/spreadsheetml/2010/11/ac" url="C:\Users\khurr\Downloads\"/>
    </mc:Choice>
  </mc:AlternateContent>
  <xr:revisionPtr revIDLastSave="0" documentId="8_{1ACB3B70-A142-419D-8CA3-6AED4A248A2B}" xr6:coauthVersionLast="47" xr6:coauthVersionMax="47" xr10:uidLastSave="{00000000-0000-0000-0000-000000000000}"/>
  <bookViews>
    <workbookView xWindow="-120" yWindow="-120" windowWidth="21840" windowHeight="13140" activeTab="2" xr2:uid="{26D4546B-D2A1-4444-8EAF-A6228F96F0C1}"/>
  </bookViews>
  <sheets>
    <sheet name="Pivot" sheetId="7" r:id="rId1"/>
    <sheet name="Data" sheetId="2" r:id="rId2"/>
    <sheet name="Dashboard" sheetId="5"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8" r:id="rId6"/>
    <pivotCache cacheId="621" r:id="rId7"/>
    <pivotCache cacheId="624" r:id="rId8"/>
    <pivotCache cacheId="627" r:id="rId9"/>
    <pivotCache cacheId="630" r:id="rId10"/>
    <pivotCache cacheId="633" r:id="rId11"/>
    <pivotCache cacheId="636" r:id="rId12"/>
    <pivotCache cacheId="63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2" i="5" l="1" a="1"/>
  <c r="O22" i="5" s="1"/>
  <c r="I47" i="7"/>
  <c r="E50" i="7" a="1"/>
  <c r="E50"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50" i="7" l="1"/>
  <c r="H52" i="7"/>
  <c r="I52" i="7"/>
  <c r="H51" i="7"/>
  <c r="I51" i="7"/>
  <c r="I54" i="7" s="1"/>
  <c r="I50" i="7"/>
  <c r="H54" i="7" l="1"/>
  <c r="H53" i="7"/>
  <c r="I5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4E3E646-6B69-45D9-84B0-B6BF9D34A86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A02F4E8-1750-42D8-876C-751EAFFF0BB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7C14915F-6EA7-42A3-A86C-82BEBC2E4AE6}"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<sst xmlns="http://schemas.openxmlformats.org/spreadsheetml/2006/main" count="3173" uniqueCount="1078">
  <si>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</si>
  <si>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</si>
  <si>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</si>
  <si>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</si>
  <si>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</si>
  <si>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</si>
  <si>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</si>
  <si>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</si>
  <si>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</si>
  <si>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</si>
  <si>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</si>
  <si>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</si>
  <si>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</si>
  <si>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</si>
  <si>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</si>
  <si>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</si>
  <si>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</si>
  <si>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</si>
  <si>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</si>
  <si>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</si>
  <si>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</si>
  <si>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</si>
  <si>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</si>
  <si>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</si>
  <si>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</si>
  <si>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</si>
  <si>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</si>
  <si>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</si>
  <si>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</si>
  <si>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</si>
  <si>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</si>
  <si>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</si>
  <si>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</si>
  <si>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</si>
  <si>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</si>
  <si>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</si>
  <si>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</si>
  <si>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</si>
  <si>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</si>
  <si>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</si>
  <si>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</si>
  <si>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</si>
  <si>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</si>
  <si>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</si>
  <si>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</si>
  <si>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</si>
  <si>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</si>
  <si>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</si>
  <si>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</si>
  <si>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</si>
  <si>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</si>
  <si>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</si>
  <si>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</si>
  <si>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</si>
  <si>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</si>
  <si>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</si>
  <si>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</si>
  <si>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</si>
  <si>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</si>
  <si>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</si>
  <si>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</si>
  <si>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</si>
  <si>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</si>
  <si>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</si>
  <si>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</si>
  <si>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</si>
  <si>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</si>
  <si>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</si>
  <si>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</si>
  <si>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</si>
  <si>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</si>
  <si>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</si>
  <si>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</si>
  <si>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</si>
  <si>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</si>
  <si>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</si>
  <si>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</si>
  <si>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</si>
  <si>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</si>
  <si>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</si>
  <si>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</si>
  <si>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</si>
  <si>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</si>
  <si>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</si>
  <si>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</si>
  <si>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</si>
  <si>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</si>
  <si>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</si>
  <si>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</si>
  <si>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</si>
  <si>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</si>
  <si>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</si>
  <si>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</si>
  <si>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</si>
  <si>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</si>
  <si>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</si>
  <si>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</si>
  <si>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</si>
  <si>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</si>
  <si>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</si>
  <si>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</si>
  <si>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</si>
  <si>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</si>
  <si>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</si>
  <si>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</si>
  <si>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</si>
  <si>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</si>
  <si>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</si>
  <si>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</si>
  <si>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</si>
  <si>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</si>
  <si>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</si>
  <si>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</si>
  <si>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</si>
  <si>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</si>
  <si>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</si>
  <si>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</si>
  <si>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</si>
  <si>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</si>
  <si>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</si>
  <si>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</si>
  <si>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</si>
  <si>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</si>
  <si>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</si>
  <si>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</si>
  <si>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</si>
  <si>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</si>
  <si>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</si>
  <si>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</si>
  <si>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</si>
  <si>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</si>
  <si>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</si>
  <si>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</si>
  <si>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</si>
  <si>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</si>
  <si>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</si>
  <si>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</si>
  <si>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</si>
  <si>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</si>
  <si>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</si>
  <si>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</si>
  <si>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</si>
  <si>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</si>
  <si>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</si>
  <si>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</si>
  <si>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</si>
  <si>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</si>
  <si>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</si>
  <si>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</si>
  <si>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</si>
  <si>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</si>
  <si>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</si>
  <si>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</si>
  <si>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</si>
  <si>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</si>
  <si>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</si>
  <si>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</si>
  <si>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</si>
  <si>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</si>
  <si>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</si>
  <si>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</si>
  <si>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</si>
  <si>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</si>
  <si>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</si>
  <si>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</si>
  <si>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</si>
  <si>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</si>
  <si>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</si>
  <si>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</si>
  <si>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</si>
  <si>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</si>
  <si>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</si>
  <si>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</si>
  <si>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</si>
  <si>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</si>
  <si>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</si>
  <si>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</si>
  <si>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</si>
  <si>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</si>
  <si>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</si>
  <si>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</si>
  <si>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</si>
  <si>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</si>
  <si>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</si>
  <si>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</si>
  <si>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</si>
  <si>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</si>
  <si>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</si>
  <si>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</si>
  <si>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</si>
  <si>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</si>
  <si>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</si>
  <si>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</si>
  <si>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</si>
  <si>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</si>
  <si>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</si>
  <si>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</si>
  <si>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</si>
  <si>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</si>
  <si>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</si>
  <si>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</si>
  <si>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</si>
  <si>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</si>
  <si>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</si>
  <si>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</si>
  <si>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</si>
  <si>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</si>
  <si>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</si>
  <si>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</si>
  <si>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</si>
  <si>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</si>
  <si>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</si>
  <si>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</si>
  <si>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</si>
  <si>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</si>
  <si>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</si>
  <si>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</si>
  <si>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</si>
  <si>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</si>
  <si>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</si>
  <si>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</si>
  <si>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</si>
  <si>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</si>
  <si>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</si>
  <si>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</si>
  <si>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</si>
  <si>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</si>
  <si>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</si>
  <si>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</si>
  <si>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</si>
  <si>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</si>
  <si>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</si>
  <si>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</si>
  <si>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</si>
  <si>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</si>
  <si>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</si>
  <si>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</si>
  <si>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</si>
  <si>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</si>
  <si>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</si>
  <si>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</si>
  <si>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</si>
  <si>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</si>
  <si>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</si>
  <si>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</si>
  <si>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</si>
  <si>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</si>
  <si>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</si>
  <si>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</si>
  <si>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</si>
  <si>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</si>
  <si>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</si>
  <si>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</si>
  <si>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</si>
  <si>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</si>
  <si>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</si>
  <si>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</si>
  <si>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</si>
  <si>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</si>
  <si>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</si>
  <si>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</si>
  <si>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</si>
  <si>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</si>
  <si>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</si>
  <si>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</si>
  <si>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</si>
  <si>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</si>
  <si>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</si>
  <si>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</si>
  <si>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</si>
  <si>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</si>
  <si>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</si>
  <si>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</si>
  <si>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</si>
  <si>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</si>
  <si>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</si>
  <si>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</si>
  <si>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</si>
  <si>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</si>
  <si>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</si>
  <si>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</si>
  <si>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</si>
  <si>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</si>
  <si>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</si>
  <si>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</si>
  <si>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</si>
  <si>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</si>
  <si>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</si>
  <si>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</si>
  <si>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</si>
  <si>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</si>
  <si>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</si>
  <si>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</si>
  <si>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</si>
  <si>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</si>
  <si>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</si>
  <si>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</si>
  <si>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</si>
  <si>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</si>
  <si>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</si>
  <si>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</si>
  <si>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</si>
  <si>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</si>
  <si>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</si>
  <si>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</si>
  <si>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</si>
  <si>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</si>
  <si>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</si>
  <si>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</si>
  <si>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</si>
  <si>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</si>
  <si>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</si>
  <si>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</si>
  <si>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</si>
  <si>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</si>
  <si>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</si>
  <si>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</si>
  <si>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</si>
  <si>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</si>
  <si>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</si>
  <si>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</si>
  <si>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</si>
  <si>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</si>
  <si>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</si>
  <si>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</si>
  <si>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</si>
  <si>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</si>
  <si>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</si>
  <si>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</si>
  <si>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</si>
  <si>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</si>
  <si>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</si>
  <si>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</si>
  <si>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</si>
  <si>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</si>
  <si>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</si>
  <si>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</si>
  <si>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</si>
  <si>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</si>
  <si>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</si>
  <si>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</si>
  <si>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</si>
  <si>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</si>
  <si>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</si>
  <si>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</si>
  <si>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</si>
  <si>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</si>
  <si>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</si>
  <si>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</si>
  <si>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</si>
  <si>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</si>
  <si>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</si>
  <si>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</si>
  <si>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</si>
  <si>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</si>
  <si>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</si>
  <si>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</si>
  <si>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</si>
  <si>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</si>
  <si>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</si>
  <si>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</si>
  <si>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</si>
  <si>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</si>
  <si>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</si>
  <si>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</si>
  <si>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</si>
  <si>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</si>
  <si>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</si>
  <si>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</si>
  <si>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</si>
  <si>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</si>
  <si>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</si>
  <si>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</si>
  <si>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</si>
  <si>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</si>
  <si>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</si>
  <si>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</si>
  <si>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</si>
  <si>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</si>
  <si>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</si>
  <si>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</si>
  <si>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</si>
  <si>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</si>
  <si>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</si>
  <si>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</si>
  <si>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</si>
  <si>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</si>
  <si>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</si>
  <si>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</si>
  <si>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</si>
  <si>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</si>
  <si>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</si>
  <si>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</si>
  <si>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</si>
  <si>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</si>
  <si>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</si>
  <si>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</si>
  <si>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</si>
  <si>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</si>
  <si>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</si>
  <si>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</si>
  <si>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</si>
  <si>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</si>
  <si>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</si>
  <si>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</si>
  <si>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</si>
  <si>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</si>
  <si>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</si>
  <si>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</si>
  <si>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</si>
  <si>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</si>
  <si>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</si>
  <si>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</si>
  <si>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</si>
  <si>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</si>
  <si>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</si>
  <si>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</si>
  <si>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</si>
  <si>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</si>
  <si>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</si>
  <si>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</si>
  <si>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</si>
  <si>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</si>
  <si>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</si>
  <si>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</si>
  <si>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</si>
  <si>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</si>
  <si>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</si>
  <si>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</si>
  <si>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</si>
  <si>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</si>
  <si>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</si>
  <si>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</si>
  <si>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</si>
  <si>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</si>
  <si>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</si>
  <si>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</si>
  <si>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</si>
  <si>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</si>
  <si>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</si>
  <si>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</si>
  <si>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</si>
  <si>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</si>
  <si>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</si>
  <si>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</si>
  <si>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</si>
  <si>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</si>
  <si>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</si>
  <si>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</si>
  <si>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</si>
  <si>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</si>
  <si>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</si>
  <si>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</si>
  <si>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</si>
  <si>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</si>
  <si>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</si>
  <si>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</si>
  <si>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</si>
  <si>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</si>
  <si>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</si>
  <si>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</si>
  <si>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</si>
  <si>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</si>
  <si>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</si>
  <si>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</si>
  <si>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</si>
  <si>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</si>
  <si>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</si>
  <si>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</si>
  <si>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</si>
  <si>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</si>
  <si>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</si>
  <si>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</si>
  <si>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</si>
  <si>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</si>
  <si>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</si>
  <si>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</si>
  <si>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</si>
  <si>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</si>
  <si>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</si>
  <si>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</si>
  <si>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</si>
  <si>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</si>
  <si>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</si>
  <si>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</si>
  <si>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</si>
  <si>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</si>
  <si>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</si>
  <si>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</si>
  <si>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</si>
  <si>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</si>
  <si>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</si>
  <si>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</si>
  <si>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</si>
  <si>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</si>
  <si>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</si>
  <si>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</si>
  <si>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</si>
  <si>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</si>
  <si>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</si>
  <si>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</si>
  <si>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</si>
  <si>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</si>
  <si>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</si>
  <si>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</si>
  <si>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</si>
  <si>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</si>
  <si>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</si>
  <si>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</si>
  <si>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</si>
  <si>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</si>
  <si>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</si>
  <si>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</si>
  <si>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</si>
  <si>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</si>
  <si>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</si>
  <si>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</si>
  <si>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</si>
  <si>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</si>
  <si>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</si>
  <si>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</si>
  <si>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</si>
  <si>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</si>
  <si>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</si>
  <si>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</si>
  <si>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</si>
  <si>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</si>
  <si>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</si>
  <si>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</si>
  <si>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</si>
  <si>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</si>
  <si>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</si>
  <si>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</si>
  <si>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</si>
  <si>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</si>
  <si>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</si>
  <si>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</si>
  <si>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</si>
  <si>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</si>
  <si>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</si>
  <si>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</si>
  <si>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</si>
  <si>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</si>
  <si>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</si>
  <si>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</si>
  <si>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</si>
  <si>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</si>
  <si>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</si>
  <si>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</si>
  <si>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</si>
  <si>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</si>
  <si>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</si>
  <si>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</si>
  <si>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</si>
  <si>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</si>
  <si>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</si>
  <si>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</si>
  <si>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</si>
  <si>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</si>
  <si>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</si>
  <si>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</si>
  <si>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</si>
  <si>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</si>
  <si>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</si>
  <si>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</si>
  <si>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</si>
  <si>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</si>
  <si>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</si>
  <si>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</si>
  <si>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</si>
  <si>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</si>
  <si>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</si>
  <si>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</si>
  <si>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</si>
  <si>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</si>
  <si>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</si>
  <si>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</si>
  <si>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</si>
  <si>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</si>
  <si>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</si>
  <si>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</si>
  <si>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</si>
  <si>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</si>
  <si>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</si>
  <si>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</si>
  <si>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</si>
  <si>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</si>
  <si>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</si>
  <si>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</si>
  <si>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</si>
  <si>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</si>
  <si>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</si>
  <si>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</si>
  <si>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</si>
  <si>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</si>
  <si>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</si>
  <si>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</si>
  <si>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</si>
  <si>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</si>
  <si>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</si>
  <si>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</si>
  <si>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</si>
  <si>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</si>
  <si>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</si>
  <si>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</si>
  <si>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</si>
  <si>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</si>
  <si>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</si>
  <si>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</si>
  <si>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</si>
  <si>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</si>
  <si>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</si>
  <si>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</si>
  <si>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</si>
  <si>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</si>
  <si>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</si>
  <si>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</si>
  <si>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</si>
  <si>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</si>
  <si>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</si>
  <si>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</si>
  <si>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</si>
  <si>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</si>
  <si>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</si>
  <si>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</si>
  <si>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</si>
  <si>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</si>
  <si>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</si>
  <si>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</si>
  <si>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</si>
  <si>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</si>
  <si>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</si>
  <si>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</si>
  <si>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</si>
  <si>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</si>
  <si>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</si>
  <si>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</si>
  <si>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</si>
  <si>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</si>
  <si>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</si>
  <si>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</si>
  <si>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</si>
  <si>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</si>
  <si>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</si>
  <si>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</si>
  <si>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</si>
  <si>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</si>
  <si>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</si>
  <si>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</si>
  <si>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</si>
  <si>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</si>
  <si>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</si>
  <si>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</si>
  <si>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</si>
  <si>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</si>
  <si>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</si>
  <si>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</si>
  <si>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</si>
  <si>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</si>
  <si>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</si>
  <si>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</si>
  <si>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</si>
  <si>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</si>
  <si>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</si>
  <si>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</si>
  <si>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</si>
  <si>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</si>
  <si>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</si>
  <si>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</si>
  <si>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</si>
  <si>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</si>
  <si>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</si>
  <si>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</si>
  <si>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</si>
  <si>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</si>
  <si>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</si>
  <si>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</si>
  <si>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</si>
  <si>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</si>
  <si>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</si>
  <si>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</si>
  <si>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</si>
  <si>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</si>
  <si>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</si>
  <si>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</si>
  <si>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</si>
  <si>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</si>
  <si>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</si>
  <si>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</si>
  <si>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</si>
  <si>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</si>
  <si>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</si>
  <si>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</si>
  <si>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</si>
  <si>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</si>
  <si>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</si>
  <si>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</si>
  <si>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</si>
  <si>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</si>
  <si>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</si>
  <si>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</si>
  <si>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</si>
  <si>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</si>
  <si>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</si>
  <si>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</si>
  <si>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</si>
  <si>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</si>
  <si>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</si>
  <si>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</si>
  <si>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</si>
  <si>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</si>
  <si>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</si>
  <si>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</si>
  <si>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</si>
  <si>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</si>
  <si>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</si>
  <si>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</si>
  <si>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</si>
  <si>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</si>
  <si>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</si>
  <si>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</si>
  <si>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</si>
  <si>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</si>
  <si>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</si>
  <si>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</si>
  <si>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</si>
  <si>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</si>
  <si>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</si>
  <si>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</si>
  <si>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</si>
  <si>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</si>
  <si>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</si>
  <si>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</si>
  <si>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</si>
  <si>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</si>
  <si>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</si>
  <si>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</si>
  <si>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</si>
  <si>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</si>
  <si>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</si>
  <si>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</si>
  <si>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</si>
  <si>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</si>
  <si>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</si>
  <si>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</si>
  <si>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</si>
  <si>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</si>
  <si>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</si>
  <si>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</si>
  <si>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</si>
  <si>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</si>
  <si>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</si>
  <si>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</si>
  <si>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</si>
  <si>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</si>
  <si>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</si>
  <si>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</si>
  <si>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</si>
  <si>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</si>
  <si>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</si>
  <si>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</si>
  <si>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</si>
  <si>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</si>
  <si>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</si>
  <si>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</si>
  <si>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</si>
  <si>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</si>
  <si>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</si>
  <si>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</si>
  <si>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</si>
  <si>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</si>
  <si>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</si>
  <si>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</si>
  <si>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</si>
  <si>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</si>
  <si>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</si>
  <si>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</si>
  <si>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</si>
  <si>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</si>
  <si>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</si>
  <si>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</si>
  <si>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</si>
  <si>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</si>
  <si>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</si>
  <si>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</si>
  <si>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</si>
  <si>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</si>
  <si>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</si>
  <si>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</si>
  <si>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</si>
  <si>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</si>
  <si>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</si>
  <si>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</si>
  <si>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</si>
  <si>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</si>
  <si>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</si>
  <si>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</si>
  <si>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</si>
  <si>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</si>
  <si>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</si>
  <si>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</si>
  <si>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</si>
  <si>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</si>
  <si>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</si>
  <si>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</si>
  <si>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</si>
  <si>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</si>
  <si>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</si>
  <si>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</si>
  <si>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</si>
  <si>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</si>
  <si>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</si>
  <si>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</si>
  <si>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</si>
  <si>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</si>
  <si>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</si>
  <si>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</si>
  <si>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</si>
  <si>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</si>
  <si>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</si>
  <si>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</si>
  <si>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</si>
  <si>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</si>
  <si>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</si>
  <si>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</si>
  <si>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</si>
  <si>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</si>
  <si>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</si>
  <si>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</si>
  <si>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</si>
  <si>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</si>
  <si>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</si>
  <si>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</si>
  <si>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</si>
  <si>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</si>
  <si>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</si>
  <si>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</si>
  <si>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</si>
  <si>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</si>
  <si>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</si>
  <si>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</si>
  <si>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</si>
  <si>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</si>
  <si>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</si>
  <si>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</si>
  <si>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</si>
  <si>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</si>
  <si>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</si>
  <si>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</si>
  <si>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</si>
  <si>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</si>
  <si>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</si>
  <si>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</si>
  <si>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</si>
  <si>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</si>
  <si>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</si>
  <si>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</si>
  <si>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</si>
  <si>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</si>
  <si>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</si>
  <si>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</si>
  <si>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</si>
  <si>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</si>
  <si>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</si>
  <si>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</si>
  <si>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</si>
  <si>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</si>
  <si>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</si>
  <si>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</si>
  <si>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</si>
  <si>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</si>
  <si>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</si>
  <si>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</si>
  <si>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</si>
  <si>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</si>
  <si>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</si>
  <si>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</si>
  <si>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</si>
  <si>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</si>
  <si>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</si>
  <si>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</si>
  <si>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</si>
  <si>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</si>
  <si>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</si>
  <si>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</si>
  <si>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</si>
  <si>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</si>
  <si>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</si>
  <si>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</si>
  <si>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</si>
  <si>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</si>
  <si>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</si>
  <si>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</si>
  <si>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</si>
  <si>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</si>
  <si>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</si>
  <si>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</si>
  <si>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</si>
  <si>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</si>
  <si>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</si>
  <si>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</si>
  <si>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</si>
  <si>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</si>
  <si>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</si>
  <si>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</si>
  <si>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</si>
  <si>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</si>
  <si>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</si>
  <si>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</si>
  <si>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</si>
  <si>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</si>
  <si>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</si>
  <si>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</si>
  <si>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</si>
  <si>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</si>
  <si>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</si>
  <si>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</si>
  <si>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</si>
  <si>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</si>
  <si>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</si>
  <si>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</si>
  <si>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</si>
  <si>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</si>
  <si>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</si>
  <si>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</si>
  <si>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</si>
  <si>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</si>
  <si>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</si>
  <si>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</si>
  <si>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</si>
  <si>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</si>
  <si>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</si>
  <si>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</si>
  <si>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</si>
  <si>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</si>
  <si>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</si>
  <si>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</si>
  <si>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</si>
  <si>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</si>
  <si>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</si>
  <si>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</si>
  <si>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</si>
  <si>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</si>
  <si>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</si>
  <si>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</si>
  <si>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</si>
  <si>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</si>
  <si>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</si>
  <si>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</si>
  <si>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</si>
  <si>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</si>
  <si>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</si>
  <si>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</si>
  <si>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</si>
  <si>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</si>
  <si>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</si>
  <si>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</si>
  <si>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</si>
  <si>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</si>
  <si>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</si>
  <si>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</si>
  <si>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</si>
  <si>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</si>
  <si>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</si>
  <si>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</si>
  <si>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</si>
  <si>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</si>
  <si>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</si>
  <si>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</si>
  <si>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</si>
  <si>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</si>
  <si>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</si>
  <si>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</si>
  <si>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</si>
  <si>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</si>
  <si>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</si>
  <si>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</si>
  <si>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</si>
  <si>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</si>
  <si>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</si>
  <si>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</si>
  <si>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</si>
  <si>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</si>
  <si>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</si>
  <si>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</si>
  <si>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</si>
  <si>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</si>
  <si>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</si>
  <si>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</si>
  <si>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</si>
  <si>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</si>
  <si>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</si>
  <si>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</si>
  <si>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</si>
  <si>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</si>
  <si>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</si>
  <si>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</si>
  <si>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</si>
  <si>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</si>
  <si>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</si>
  <si>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</si>
  <si>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</si>
  <si>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</si>
  <si>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</si>
  <si>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</si>
  <si>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</si>
  <si>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</si>
  <si>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</si>
  <si>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</si>
  <si>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</si>
  <si>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</si>
  <si>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</si>
  <si>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</si>
  <si>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</si>
  <si>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</si>
  <si>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</si>
  <si>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</si>
  <si>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</si>
  <si>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</si>
  <si>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</si>
  <si>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</si>
  <si>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</si>
  <si>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</si>
  <si>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</si>
  <si>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</si>
  <si>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</si>
  <si>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</si>
  <si>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</si>
  <si>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</si>
  <si>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</si>
  <si>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</si>
  <si>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</si>
  <si>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</si>
  <si>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</si>
  <si>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</si>
  <si>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</si>
  <si>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</si>
  <si>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</si>
  <si>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</si>
  <si>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</si>
  <si>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</si>
  <si>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</si>
  <si>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CallCount</t>
  </si>
  <si>
    <t>Total Amount</t>
  </si>
  <si>
    <t xml:space="preserve">Total Duration </t>
  </si>
  <si>
    <t xml:space="preserve">Average Rating </t>
  </si>
  <si>
    <t xml:space="preserve">5* Calls </t>
  </si>
  <si>
    <t>#UNKNOWN!</t>
  </si>
  <si>
    <t>Grand Total</t>
  </si>
  <si>
    <t>Jan</t>
  </si>
  <si>
    <t>Feb</t>
  </si>
  <si>
    <t>Mar</t>
  </si>
  <si>
    <t>Apr</t>
  </si>
  <si>
    <t>May</t>
  </si>
  <si>
    <t>Jun</t>
  </si>
  <si>
    <t>Jul</t>
  </si>
  <si>
    <t>Aug</t>
  </si>
  <si>
    <t>Sep</t>
  </si>
  <si>
    <t>Oct</t>
  </si>
  <si>
    <t>Nov</t>
  </si>
  <si>
    <t>Dec</t>
  </si>
  <si>
    <t>Row Labels</t>
  </si>
  <si>
    <t>CallCount2</t>
  </si>
  <si>
    <t>Friday</t>
  </si>
  <si>
    <t>Monday</t>
  </si>
  <si>
    <t>Saturday</t>
  </si>
  <si>
    <t>Sunday</t>
  </si>
  <si>
    <t>Thursday</t>
  </si>
  <si>
    <t>Tuesday</t>
  </si>
  <si>
    <t>Wednesday</t>
  </si>
  <si>
    <t>for graph</t>
  </si>
  <si>
    <t xml:space="preserve">rep </t>
  </si>
  <si>
    <t>calls</t>
  </si>
  <si>
    <t>amount</t>
  </si>
  <si>
    <t>sell calls</t>
  </si>
  <si>
    <t>sell amount</t>
  </si>
  <si>
    <t>Selected Rep</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</si>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</sst>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d\-mmm\-yy;@"/>
    <numFmt numFmtId="165" formatCode="\$#,##0;\(\$#,##0\);\$#,##0"/>
    <numFmt numFmtId="166" formatCode="&quot;$&quot;#,###.0,&quot;k&quot;"/>
  </numFmts>
  <fonts count="8"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0"/>
      <name val="Aptos"/>
      <family val="2"/>
      <scheme val="minor"/>
    </font>
    <font>
      <sz val="11"/>
      <color theme="1"/>
      <name val="Aptos"/>
      <family val="2"/>
      <scheme val="minor"/>
    </font>
    <font>
      <sz val="12"/>
      <color theme="1"/>
      <name val="Aptos"/>
      <family val="2"/>
      <scheme val="minor"/>
    </font>
    <font>
      <b/>
      <sz val="12"/>
      <color theme="1"/>
      <name val="Aptos"/>
      <family val="2"/>
      <scheme val="minor"/>
    </font>
  </fonts>
  <fills count="5">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5" fillId="0" borderId="0" applyFont="0" applyFill="0" applyBorder="0" applyAlignment="0" applyProtection="0"/>
  </cellStyleXfs>
  <cellXfs count="3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4" fillId="4" borderId="0" xfId="0" applyFont="1" applyFill="1" applyAlignment="1">
      <alignment horizontal="left"/>
    </xf>
    <xf numFmtId="0" fontId="0" fillId="0" borderId="0" xfId="0" applyAlignment="1">
      <alignment horizontal="right"/>
    </xf>
    <xf numFmtId="0" fontId="1" fillId="3" borderId="0" xfId="0" applyFont="1" applyFill="1"/>
    <xf numFmtId="0" fontId="4" fillId="3" borderId="0" xfId="0" applyFont="1" applyFill="1"/>
    <xf numFmtId="0" fontId="0" fillId="3" borderId="0" xfId="0" applyFont="1" applyFill="1"/>
    <xf numFmtId="0" fontId="6" fillId="0" borderId="0" xfId="0" applyFont="1" applyAlignment="1">
      <alignment horizontal="left" indent="1"/>
    </xf>
    <xf numFmtId="0" fontId="6" fillId="0" borderId="0" xfId="0" applyFont="1" applyAlignment="1">
      <alignment horizontal="left"/>
    </xf>
    <xf numFmtId="165" fontId="1" fillId="0" borderId="0" xfId="0" applyNumberFormat="1" applyFont="1"/>
    <xf numFmtId="0" fontId="7" fillId="3" borderId="0" xfId="0" applyFont="1" applyFill="1"/>
    <xf numFmtId="9" fontId="0" fillId="0" borderId="0" xfId="1" applyFont="1"/>
  </cellXfs>
  <cellStyles count="2">
    <cellStyle name="Normal" xfId="0" builtinId="0"/>
    <cellStyle name="Percent" xfId="1" builtinId="5"/>
  </cellStyles>
  <dxfs count="67">
    <dxf>
      <fill>
        <patternFill patternType="solid">
          <bgColor theme="3"/>
        </patternFill>
      </fill>
    </dxf>
    <dxf>
      <font>
        <color theme="0"/>
      </font>
    </dxf>
    <dxf>
      <numFmt numFmtId="1" formatCode="0"/>
    </dxf>
    <dxf>
      <fill>
        <patternFill patternType="solid">
          <bgColor theme="3"/>
        </patternFill>
      </fill>
    </dxf>
    <dxf>
      <font>
        <color theme="0"/>
      </font>
    </dxf>
    <dxf>
      <numFmt numFmtId="1" formatCode="0"/>
    </dxf>
    <dxf>
      <fill>
        <patternFill patternType="solid">
          <bgColor theme="3"/>
        </patternFill>
      </fill>
    </dxf>
    <dxf>
      <font>
        <color theme="0"/>
      </font>
    </dxf>
    <dxf>
      <numFmt numFmtId="1" formatCode="0"/>
    </dxf>
    <dxf>
      <fill>
        <patternFill patternType="solid">
          <bgColor theme="3"/>
        </patternFill>
      </fill>
    </dxf>
    <dxf>
      <font>
        <color theme="0"/>
      </font>
    </dxf>
    <dxf>
      <numFmt numFmtId="1" formatCode="0"/>
    </dxf>
    <dxf>
      <fill>
        <patternFill patternType="solid">
          <bgColor theme="3"/>
        </patternFill>
      </fill>
    </dxf>
    <dxf>
      <font>
        <color theme="0"/>
      </font>
    </dxf>
    <dxf>
      <numFmt numFmtId="1" formatCode="0"/>
    </dxf>
    <dxf>
      <fill>
        <patternFill patternType="solid">
          <bgColor theme="3"/>
        </patternFill>
      </fill>
    </dxf>
    <dxf>
      <font>
        <color theme="0"/>
      </font>
    </dxf>
    <dxf>
      <numFmt numFmtId="1" formatCode="0"/>
    </dxf>
    <dxf>
      <fill>
        <patternFill patternType="solid">
          <bgColor theme="3"/>
        </patternFill>
      </fill>
    </dxf>
    <dxf>
      <font>
        <color theme="0"/>
      </font>
    </dxf>
    <dxf>
      <numFmt numFmtId="1" formatCode="0"/>
    </dxf>
    <dxf>
      <numFmt numFmtId="1" formatCode="0"/>
    </dxf>
    <dxf>
      <fill>
        <patternFill patternType="solid">
          <bgColor theme="3"/>
        </patternFill>
      </fill>
    </dxf>
    <dxf>
      <font>
        <color theme="0"/>
      </font>
    </dxf>
    <dxf>
      <fill>
        <patternFill patternType="solid">
          <bgColor theme="3"/>
        </patternFill>
      </fill>
    </dxf>
    <dxf>
      <font>
        <color theme="0"/>
      </font>
    </dxf>
    <dxf>
      <numFmt numFmtId="1" formatCode="0"/>
    </dxf>
    <dxf>
      <numFmt numFmtId="1" formatCode="0"/>
    </dxf>
    <dxf>
      <fill>
        <patternFill patternType="solid">
          <bgColor theme="3"/>
        </patternFill>
      </fill>
    </dxf>
    <dxf>
      <font>
        <color theme="0"/>
      </font>
    </dxf>
    <dxf>
      <font>
        <color theme="0"/>
      </font>
      <fill>
        <patternFill>
          <bgColor theme="6" tint="-0.24994659260841701"/>
        </patternFill>
      </fill>
      <border>
        <vertical/>
        <horizontal/>
      </border>
    </dxf>
    <dxf>
      <font>
        <b/>
      </font>
    </dxf>
    <dxf>
      <font>
        <b/>
      </font>
    </dxf>
    <dxf>
      <font>
        <b/>
      </font>
    </dxf>
    <dxf>
      <font>
        <b/>
      </font>
    </dxf>
    <dxf>
      <font>
        <b/>
      </font>
    </dxf>
    <dxf>
      <font>
        <b val="0"/>
      </font>
    </dxf>
    <dxf>
      <font>
        <b val="0"/>
      </font>
    </dxf>
    <dxf>
      <font>
        <b val="0"/>
      </font>
    </dxf>
    <dxf>
      <font>
        <b val="0"/>
      </font>
    </dxf>
    <dxf>
      <font>
        <sz val="12"/>
      </font>
    </dxf>
    <dxf>
      <font>
        <sz val="12"/>
      </font>
    </dxf>
    <dxf>
      <font>
        <sz val="12"/>
      </font>
    </dxf>
    <dxf>
      <font>
        <sz val="12"/>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dxf>
    <dxf>
      <numFmt numFmtId="1" formatCode="0"/>
    </dxf>
    <dxf>
      <font>
        <color theme="0"/>
      </font>
    </dxf>
    <dxf>
      <fill>
        <patternFill patternType="solid">
          <bgColor theme="3"/>
        </patternFill>
      </fill>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66"/>
    </tableStyle>
    <tableStyle name="SlicerStyleDark5 2" pivot="0" table="0" count="2" xr9:uid="{7FF716F4-6B4A-48EC-8958-C26FD5FBD8BA}">
      <tableStyleElement type="wholeTable" dxfId="65"/>
      <tableStyleElement type="headerRow" dxfId="64"/>
    </tableStyle>
    <tableStyle name="SlicerStyleLight2 2" pivot="0" table="0" count="10" xr9:uid="{72EDA3A9-7791-4BC2-84BB-CE58071E9BB8}">
      <tableStyleElement type="wholeTable" dxfId="63"/>
      <tableStyleElement type="headerRow" dxfId="6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5" tint="0.59999389629810485"/>
              <bgColor theme="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areaChart>
        <c:grouping val="standard"/>
        <c:varyColors val="0"/>
        <c:dLbls>
          <c:showLegendKey val="0"/>
          <c:showVal val="0"/>
          <c:showCatName val="0"/>
          <c:showSerName val="0"/>
          <c:showPercent val="0"/>
          <c:showBubbleSize val="0"/>
        </c:dLbls>
        <c:axId val="596967400"/>
        <c:axId val="596964160"/>
      </c:areaChart>
      <c:catAx>
        <c:axId val="596967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964160"/>
        <c:crosses val="autoZero"/>
        <c:auto val="1"/>
        <c:lblAlgn val="ctr"/>
        <c:lblOffset val="100"/>
        <c:noMultiLvlLbl val="0"/>
      </c:catAx>
      <c:valAx>
        <c:axId val="5969641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967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Project.xlsx]Pivot!weekday trrend</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Pivot!$B$31</c:f>
              <c:strCache>
                <c:ptCount val="1"/>
                <c:pt idx="0">
                  <c:v>Total</c:v>
                </c:pt>
              </c:strCache>
            </c:strRef>
          </c:tx>
          <c:spPr>
            <a:solidFill>
              <a:schemeClr val="accent1"/>
            </a:solidFill>
            <a:ln>
              <a:noFill/>
            </a:ln>
            <a:effectLst/>
          </c:spPr>
          <c:invertIfNegative val="0"/>
          <c:cat>
            <c:strRef>
              <c:f>Pivot!$A$32:$A$39</c:f>
              <c:strCache>
                <c:ptCount val="7"/>
                <c:pt idx="0">
                  <c:v>Sunday</c:v>
                </c:pt>
                <c:pt idx="1">
                  <c:v>Monday</c:v>
                </c:pt>
                <c:pt idx="2">
                  <c:v>Tuesday</c:v>
                </c:pt>
                <c:pt idx="3">
                  <c:v>Wednesday</c:v>
                </c:pt>
                <c:pt idx="4">
                  <c:v>Thursday</c:v>
                </c:pt>
                <c:pt idx="5">
                  <c:v>Friday</c:v>
                </c:pt>
                <c:pt idx="6">
                  <c:v>Saturday</c:v>
                </c:pt>
              </c:strCache>
            </c:strRef>
          </c:cat>
          <c:val>
            <c:numRef>
              <c:f>Pivot!$B$32:$B$39</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F0F9-4DE2-9DF6-76D0C2A4CF61}"/>
            </c:ext>
          </c:extLst>
        </c:ser>
        <c:dLbls>
          <c:showLegendKey val="0"/>
          <c:showVal val="0"/>
          <c:showCatName val="0"/>
          <c:showSerName val="0"/>
          <c:showPercent val="0"/>
          <c:showBubbleSize val="0"/>
        </c:dLbls>
        <c:gapWidth val="182"/>
        <c:axId val="67509672"/>
        <c:axId val="67511832"/>
      </c:barChart>
      <c:catAx>
        <c:axId val="6750967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11832"/>
        <c:crosses val="autoZero"/>
        <c:auto val="1"/>
        <c:lblAlgn val="ctr"/>
        <c:lblOffset val="100"/>
        <c:noMultiLvlLbl val="0"/>
      </c:catAx>
      <c:valAx>
        <c:axId val="67511832"/>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509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Pivot!$E$50:$E$54</c:f>
              <c:strCache>
                <c:ptCount val="5"/>
                <c:pt idx="0">
                  <c:v>R01</c:v>
                </c:pt>
                <c:pt idx="1">
                  <c:v>R02</c:v>
                </c:pt>
                <c:pt idx="2">
                  <c:v>R03</c:v>
                </c:pt>
                <c:pt idx="3">
                  <c:v>R04</c:v>
                </c:pt>
                <c:pt idx="4">
                  <c:v>R05</c:v>
                </c:pt>
              </c:strCache>
            </c:strRef>
          </c:cat>
          <c:val>
            <c:numRef>
              <c:f>Pivot!$F$50:$F$54</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A61-4799-A1E0-100E2FD730E6}"/>
            </c:ext>
          </c:extLst>
        </c:ser>
        <c:ser>
          <c:idx val="1"/>
          <c:order val="1"/>
          <c:tx>
            <c:strRef>
              <c:f>Pivot!$H$49</c:f>
              <c:strCache>
                <c:ptCount val="1"/>
                <c:pt idx="0">
                  <c:v>sell calls</c:v>
                </c:pt>
              </c:strCache>
            </c:strRef>
          </c:tx>
          <c:spPr>
            <a:gradFill>
              <a:gsLst>
                <a:gs pos="0">
                  <a:schemeClr val="tx2"/>
                </a:gs>
                <a:gs pos="100000">
                  <a:schemeClr val="accent2">
                    <a:lumMod val="60000"/>
                    <a:lumOff val="4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Pivot!$H$50:$H$54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AA61-4799-A1E0-100E2FD730E6}"/>
            </c:ext>
          </c:extLst>
        </c:ser>
        <c:dLbls>
          <c:dLblPos val="outEnd"/>
          <c:showLegendKey val="0"/>
          <c:showVal val="1"/>
          <c:showCatName val="0"/>
          <c:showSerName val="0"/>
          <c:showPercent val="0"/>
          <c:showBubbleSize val="0"/>
        </c:dLbls>
        <c:gapWidth val="25"/>
        <c:overlap val="100"/>
        <c:axId val="592173192"/>
        <c:axId val="592167792"/>
      </c:barChart>
      <c:catAx>
        <c:axId val="5921731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67792"/>
        <c:crosses val="autoZero"/>
        <c:auto val="1"/>
        <c:lblAlgn val="ctr"/>
        <c:lblOffset val="100"/>
        <c:noMultiLvlLbl val="0"/>
      </c:catAx>
      <c:valAx>
        <c:axId val="592167792"/>
        <c:scaling>
          <c:orientation val="minMax"/>
          <c:min val="0"/>
        </c:scaling>
        <c:delete val="1"/>
        <c:axPos val="t"/>
        <c:numFmt formatCode="General" sourceLinked="1"/>
        <c:majorTickMark val="none"/>
        <c:minorTickMark val="none"/>
        <c:tickLblPos val="nextTo"/>
        <c:crossAx val="5921731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23403265885541"/>
          <c:y val="0.17171296296296298"/>
          <c:w val="0.71147036128789032"/>
          <c:h val="0.72125801983085447"/>
        </c:manualLayout>
      </c:layout>
      <c:barChart>
        <c:barDir val="bar"/>
        <c:grouping val="clustered"/>
        <c:varyColors val="0"/>
        <c:ser>
          <c:idx val="0"/>
          <c:order val="0"/>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Pivot!$E$50:$E$54</c:f>
              <c:strCache>
                <c:ptCount val="5"/>
                <c:pt idx="0">
                  <c:v>R01</c:v>
                </c:pt>
                <c:pt idx="1">
                  <c:v>R02</c:v>
                </c:pt>
                <c:pt idx="2">
                  <c:v>R03</c:v>
                </c:pt>
                <c:pt idx="3">
                  <c:v>R04</c:v>
                </c:pt>
                <c:pt idx="4">
                  <c:v>R05</c:v>
                </c:pt>
              </c:strCache>
            </c:strRef>
          </c:cat>
          <c:val>
            <c:numRef>
              <c:f>Pivot!$G$50:$G$54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441-47DE-A2BB-7F8082357770}"/>
            </c:ext>
          </c:extLst>
        </c:ser>
        <c:ser>
          <c:idx val="1"/>
          <c:order val="1"/>
          <c:tx>
            <c:strRef>
              <c:f>Pivot!$I$49</c:f>
              <c:strCache>
                <c:ptCount val="1"/>
                <c:pt idx="0">
                  <c:v>sell amount</c:v>
                </c:pt>
              </c:strCache>
            </c:strRef>
          </c:tx>
          <c:spPr>
            <a:gradFill>
              <a:gsLst>
                <a:gs pos="0">
                  <a:schemeClr val="accent2">
                    <a:lumMod val="75000"/>
                  </a:schemeClr>
                </a:gs>
                <a:gs pos="100000">
                  <a:schemeClr val="accent1">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Pivot!$I$50:$I$54</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9441-47DE-A2BB-7F8082357770}"/>
            </c:ext>
          </c:extLst>
        </c:ser>
        <c:dLbls>
          <c:dLblPos val="outEnd"/>
          <c:showLegendKey val="0"/>
          <c:showVal val="1"/>
          <c:showCatName val="0"/>
          <c:showSerName val="0"/>
          <c:showPercent val="0"/>
          <c:showBubbleSize val="0"/>
        </c:dLbls>
        <c:gapWidth val="25"/>
        <c:overlap val="100"/>
        <c:axId val="591992448"/>
        <c:axId val="591994968"/>
      </c:barChart>
      <c:catAx>
        <c:axId val="591992448"/>
        <c:scaling>
          <c:orientation val="minMax"/>
        </c:scaling>
        <c:delete val="1"/>
        <c:axPos val="l"/>
        <c:numFmt formatCode="General" sourceLinked="1"/>
        <c:majorTickMark val="none"/>
        <c:minorTickMark val="none"/>
        <c:tickLblPos val="nextTo"/>
        <c:crossAx val="591994968"/>
        <c:crosses val="autoZero"/>
        <c:auto val="1"/>
        <c:lblAlgn val="ctr"/>
        <c:lblOffset val="100"/>
        <c:noMultiLvlLbl val="0"/>
      </c:catAx>
      <c:valAx>
        <c:axId val="5919949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59199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Project.xlsx]Pivot!CALLSBYCITY</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Pivot!$B$78:$B$79</c:f>
              <c:strCache>
                <c:ptCount val="1"/>
                <c:pt idx="0">
                  <c:v>Female</c:v>
                </c:pt>
              </c:strCache>
            </c:strRef>
          </c:tx>
          <c:spPr>
            <a:solidFill>
              <a:schemeClr val="accent1"/>
            </a:solidFill>
            <a:ln>
              <a:noFill/>
            </a:ln>
            <a:effectLst/>
          </c:spPr>
          <c:invertIfNegative val="0"/>
          <c:cat>
            <c:strRef>
              <c:f>Pivot!$A$80:$A$83</c:f>
              <c:strCache>
                <c:ptCount val="3"/>
                <c:pt idx="0">
                  <c:v>Cincinnati</c:v>
                </c:pt>
                <c:pt idx="1">
                  <c:v>Cleveland</c:v>
                </c:pt>
                <c:pt idx="2">
                  <c:v>Columbus</c:v>
                </c:pt>
              </c:strCache>
            </c:strRef>
          </c:cat>
          <c:val>
            <c:numRef>
              <c:f>Pivot!$B$80:$B$83</c:f>
              <c:numCache>
                <c:formatCode>0</c:formatCode>
                <c:ptCount val="3"/>
                <c:pt idx="0">
                  <c:v>144</c:v>
                </c:pt>
                <c:pt idx="1">
                  <c:v>326</c:v>
                </c:pt>
                <c:pt idx="2">
                  <c:v>129</c:v>
                </c:pt>
              </c:numCache>
            </c:numRef>
          </c:val>
          <c:extLst>
            <c:ext xmlns:c16="http://schemas.microsoft.com/office/drawing/2014/chart" uri="{C3380CC4-5D6E-409C-BE32-E72D297353CC}">
              <c16:uniqueId val="{00000000-7F7B-4AC4-B1A7-568C01D3B9BF}"/>
            </c:ext>
          </c:extLst>
        </c:ser>
        <c:ser>
          <c:idx val="1"/>
          <c:order val="1"/>
          <c:tx>
            <c:strRef>
              <c:f>Pivot!$C$78:$C$79</c:f>
              <c:strCache>
                <c:ptCount val="1"/>
                <c:pt idx="0">
                  <c:v>Male</c:v>
                </c:pt>
              </c:strCache>
            </c:strRef>
          </c:tx>
          <c:spPr>
            <a:solidFill>
              <a:schemeClr val="accent2"/>
            </a:solidFill>
            <a:ln>
              <a:noFill/>
            </a:ln>
            <a:effectLst/>
          </c:spPr>
          <c:invertIfNegative val="0"/>
          <c:cat>
            <c:strRef>
              <c:f>Pivot!$A$80:$A$83</c:f>
              <c:strCache>
                <c:ptCount val="3"/>
                <c:pt idx="0">
                  <c:v>Cincinnati</c:v>
                </c:pt>
                <c:pt idx="1">
                  <c:v>Cleveland</c:v>
                </c:pt>
                <c:pt idx="2">
                  <c:v>Columbus</c:v>
                </c:pt>
              </c:strCache>
            </c:strRef>
          </c:cat>
          <c:val>
            <c:numRef>
              <c:f>Pivot!$C$80:$C$83</c:f>
              <c:numCache>
                <c:formatCode>0</c:formatCode>
                <c:ptCount val="3"/>
                <c:pt idx="0">
                  <c:v>132</c:v>
                </c:pt>
                <c:pt idx="1">
                  <c:v>63</c:v>
                </c:pt>
                <c:pt idx="2">
                  <c:v>206</c:v>
                </c:pt>
              </c:numCache>
            </c:numRef>
          </c:val>
          <c:extLst>
            <c:ext xmlns:c16="http://schemas.microsoft.com/office/drawing/2014/chart" uri="{C3380CC4-5D6E-409C-BE32-E72D297353CC}">
              <c16:uniqueId val="{00000001-7F7B-4AC4-B1A7-568C01D3B9BF}"/>
            </c:ext>
          </c:extLst>
        </c:ser>
        <c:dLbls>
          <c:showLegendKey val="0"/>
          <c:showVal val="0"/>
          <c:showCatName val="0"/>
          <c:showSerName val="0"/>
          <c:showPercent val="0"/>
          <c:showBubbleSize val="0"/>
        </c:dLbls>
        <c:gapWidth val="150"/>
        <c:overlap val="100"/>
        <c:axId val="354608576"/>
        <c:axId val="1076222208"/>
      </c:barChart>
      <c:catAx>
        <c:axId val="35460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222208"/>
        <c:crosses val="autoZero"/>
        <c:auto val="1"/>
        <c:lblAlgn val="ctr"/>
        <c:lblOffset val="100"/>
        <c:noMultiLvlLbl val="0"/>
      </c:catAx>
      <c:valAx>
        <c:axId val="1076222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60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Project.xlsx]Pivot!REPSATISFCATION</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solidFill>
              <a:schemeClr val="tx2"/>
            </a:solidFill>
            <a:ln>
              <a:noFill/>
            </a:ln>
            <a:effectLst/>
          </c:spPr>
          <c:invertIfNegative val="0"/>
          <c:cat>
            <c:strRef>
              <c:f>Pivot!$A$95:$A$100</c:f>
              <c:strCache>
                <c:ptCount val="5"/>
                <c:pt idx="0">
                  <c:v>1</c:v>
                </c:pt>
                <c:pt idx="1">
                  <c:v>2</c:v>
                </c:pt>
                <c:pt idx="2">
                  <c:v>3</c:v>
                </c:pt>
                <c:pt idx="3">
                  <c:v>4</c:v>
                </c:pt>
                <c:pt idx="4">
                  <c:v>5</c:v>
                </c:pt>
              </c:strCache>
            </c:strRef>
          </c:cat>
          <c:val>
            <c:numRef>
              <c:f>Pivot!$B$95:$B$100</c:f>
              <c:numCache>
                <c:formatCode>0</c:formatCode>
                <c:ptCount val="5"/>
                <c:pt idx="0">
                  <c:v>8</c:v>
                </c:pt>
                <c:pt idx="1">
                  <c:v>59</c:v>
                </c:pt>
                <c:pt idx="2">
                  <c:v>197</c:v>
                </c:pt>
                <c:pt idx="3">
                  <c:v>428</c:v>
                </c:pt>
                <c:pt idx="4">
                  <c:v>307</c:v>
                </c:pt>
              </c:numCache>
            </c:numRef>
          </c:val>
          <c:extLst>
            <c:ext xmlns:c16="http://schemas.microsoft.com/office/drawing/2014/chart" uri="{C3380CC4-5D6E-409C-BE32-E72D297353CC}">
              <c16:uniqueId val="{00000000-A285-4AD2-9CFE-0D2D15723A01}"/>
            </c:ext>
          </c:extLst>
        </c:ser>
        <c:dLbls>
          <c:showLegendKey val="0"/>
          <c:showVal val="0"/>
          <c:showCatName val="0"/>
          <c:showSerName val="0"/>
          <c:showPercent val="0"/>
          <c:showBubbleSize val="0"/>
        </c:dLbls>
        <c:gapWidth val="10"/>
        <c:overlap val="-27"/>
        <c:axId val="1076235168"/>
        <c:axId val="1076237688"/>
      </c:barChart>
      <c:catAx>
        <c:axId val="107623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237688"/>
        <c:crosses val="autoZero"/>
        <c:auto val="1"/>
        <c:lblAlgn val="ctr"/>
        <c:lblOffset val="100"/>
        <c:noMultiLvlLbl val="0"/>
      </c:catAx>
      <c:valAx>
        <c:axId val="1076237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23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587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Project.xlsx]Pivot!weekday trrend</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Pivot!$B$31</c:f>
              <c:strCache>
                <c:ptCount val="1"/>
                <c:pt idx="0">
                  <c:v>Total</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Pivot!$A$32:$A$39</c:f>
              <c:strCache>
                <c:ptCount val="7"/>
                <c:pt idx="0">
                  <c:v>Sunday</c:v>
                </c:pt>
                <c:pt idx="1">
                  <c:v>Monday</c:v>
                </c:pt>
                <c:pt idx="2">
                  <c:v>Tuesday</c:v>
                </c:pt>
                <c:pt idx="3">
                  <c:v>Wednesday</c:v>
                </c:pt>
                <c:pt idx="4">
                  <c:v>Thursday</c:v>
                </c:pt>
                <c:pt idx="5">
                  <c:v>Friday</c:v>
                </c:pt>
                <c:pt idx="6">
                  <c:v>Saturday</c:v>
                </c:pt>
              </c:strCache>
            </c:strRef>
          </c:cat>
          <c:val>
            <c:numRef>
              <c:f>Pivot!$B$32:$B$39</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1B65-4CBE-A64E-E07B22454A34}"/>
            </c:ext>
          </c:extLst>
        </c:ser>
        <c:dLbls>
          <c:showLegendKey val="0"/>
          <c:showVal val="0"/>
          <c:showCatName val="0"/>
          <c:showSerName val="0"/>
          <c:showPercent val="0"/>
          <c:showBubbleSize val="0"/>
        </c:dLbls>
        <c:gapWidth val="25"/>
        <c:axId val="67509672"/>
        <c:axId val="67511832"/>
      </c:barChart>
      <c:catAx>
        <c:axId val="67509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7511832"/>
        <c:crosses val="autoZero"/>
        <c:auto val="1"/>
        <c:lblAlgn val="ctr"/>
        <c:lblOffset val="100"/>
        <c:noMultiLvlLbl val="0"/>
      </c:catAx>
      <c:valAx>
        <c:axId val="67511832"/>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7509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9050"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Project.xlsx]Pivot!monthly trend</c:name>
    <c:fmtId val="6"/>
  </c:pivotSource>
  <c:chart>
    <c:title>
      <c:tx>
        <c:rich>
          <a:bodyPr rot="0" spcFirstLastPara="1" vertOverflow="ellipsis" vert="horz" wrap="square" anchor="ctr" anchorCtr="1"/>
          <a:lstStyle/>
          <a:p>
            <a:pPr algn="l">
              <a:defRPr sz="1600" b="0" i="0" u="none" strike="noStrike" kern="1200" spc="0" baseline="0">
                <a:solidFill>
                  <a:schemeClr val="tx1">
                    <a:lumMod val="65000"/>
                    <a:lumOff val="35000"/>
                  </a:schemeClr>
                </a:solidFill>
                <a:latin typeface="+mn-lt"/>
                <a:ea typeface="+mn-ea"/>
                <a:cs typeface="+mn-cs"/>
              </a:defRPr>
            </a:pPr>
            <a:r>
              <a:rPr lang="en-US" sz="1600" b="1"/>
              <a:t>Call</a:t>
            </a:r>
            <a:r>
              <a:rPr lang="en-US" sz="1600" b="1" baseline="0"/>
              <a:t> Trend </a:t>
            </a:r>
            <a:endParaRPr lang="en-US" sz="1600" b="1"/>
          </a:p>
        </c:rich>
      </c:tx>
      <c:layout>
        <c:manualLayout>
          <c:xMode val="edge"/>
          <c:yMode val="edge"/>
          <c:x val="0.69674852383059749"/>
          <c:y val="4.1116008250720239E-2"/>
        </c:manualLayout>
      </c:layout>
      <c:overlay val="0"/>
      <c:spPr>
        <a:noFill/>
        <a:ln>
          <a:noFill/>
        </a:ln>
        <a:effectLst/>
      </c:spPr>
      <c:txPr>
        <a:bodyPr rot="0" spcFirstLastPara="1" vertOverflow="ellipsis" vert="horz" wrap="square" anchor="ctr" anchorCtr="1"/>
        <a:lstStyle/>
        <a:p>
          <a:pPr algn="l">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2">
                  <a:lumMod val="20000"/>
                  <a:lumOff val="80000"/>
                </a:schemeClr>
              </a:gs>
              <a:gs pos="100000">
                <a:schemeClr val="accent2">
                  <a:lumMod val="75000"/>
                </a:schemeClr>
              </a:gs>
            </a:gsLst>
            <a:lin ang="135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2"/>
            </a:solidFill>
            <a:round/>
          </a:ln>
          <a:effectLst/>
        </c:spPr>
        <c:marker>
          <c:symbol val="circle"/>
          <c:size val="5"/>
          <c:spPr>
            <a:solidFill>
              <a:schemeClr val="bg1">
                <a:lumMod val="95000"/>
              </a:schemeClr>
            </a:solidFill>
            <a:ln w="25400">
              <a:solidFill>
                <a:schemeClr val="tx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10666848462124"/>
          <c:y val="0.10062893081761007"/>
          <c:w val="0.88386974355478287"/>
          <c:h val="0.78541969989600358"/>
        </c:manualLayout>
      </c:layout>
      <c:areaChart>
        <c:grouping val="standard"/>
        <c:varyColors val="0"/>
        <c:ser>
          <c:idx val="1"/>
          <c:order val="1"/>
          <c:tx>
            <c:strRef>
              <c:f>Pivot!$C$14</c:f>
              <c:strCache>
                <c:ptCount val="1"/>
                <c:pt idx="0">
                  <c:v>CallCount2</c:v>
                </c:pt>
              </c:strCache>
            </c:strRef>
          </c:tx>
          <c:spPr>
            <a:gradFill flip="none" rotWithShape="1">
              <a:gsLst>
                <a:gs pos="0">
                  <a:schemeClr val="tx2">
                    <a:lumMod val="20000"/>
                    <a:lumOff val="80000"/>
                  </a:schemeClr>
                </a:gs>
                <a:gs pos="100000">
                  <a:schemeClr val="accent2">
                    <a:lumMod val="75000"/>
                  </a:schemeClr>
                </a:gs>
              </a:gsLst>
              <a:lin ang="13500000" scaled="1"/>
              <a:tileRect/>
            </a:gradFill>
            <a:ln>
              <a:noFill/>
            </a:ln>
            <a:effectLst/>
          </c:spPr>
          <c:cat>
            <c:strRef>
              <c:f>Pivot!$A$15:$A$27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Pivot!$C$15:$C$27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B1DD-4FFE-B4CA-88C606B436CC}"/>
            </c:ext>
          </c:extLst>
        </c:ser>
        <c:dLbls>
          <c:showLegendKey val="0"/>
          <c:showVal val="0"/>
          <c:showCatName val="0"/>
          <c:showSerName val="0"/>
          <c:showPercent val="0"/>
          <c:showBubbleSize val="0"/>
        </c:dLbls>
        <c:axId val="596967400"/>
        <c:axId val="596964160"/>
      </c:areaChart>
      <c:lineChart>
        <c:grouping val="standard"/>
        <c:varyColors val="0"/>
        <c:ser>
          <c:idx val="0"/>
          <c:order val="0"/>
          <c:tx>
            <c:strRef>
              <c:f>Pivot!$B$14</c:f>
              <c:strCache>
                <c:ptCount val="1"/>
                <c:pt idx="0">
                  <c:v>CallCount</c:v>
                </c:pt>
              </c:strCache>
            </c:strRef>
          </c:tx>
          <c:spPr>
            <a:ln w="28575" cap="rnd">
              <a:solidFill>
                <a:schemeClr val="tx2"/>
              </a:solidFill>
              <a:round/>
            </a:ln>
            <a:effectLst/>
          </c:spPr>
          <c:marker>
            <c:symbol val="circle"/>
            <c:size val="5"/>
            <c:spPr>
              <a:solidFill>
                <a:schemeClr val="bg1">
                  <a:lumMod val="95000"/>
                </a:schemeClr>
              </a:solidFill>
              <a:ln w="25400">
                <a:solidFill>
                  <a:schemeClr val="tx2"/>
                </a:solidFill>
              </a:ln>
              <a:effectLst/>
            </c:spPr>
          </c:marker>
          <c:cat>
            <c:strRef>
              <c:f>Pivot!$A$15:$A$27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Pivot!$B$15:$B$27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B1DD-4FFE-B4CA-88C606B436CC}"/>
            </c:ext>
          </c:extLst>
        </c:ser>
        <c:dLbls>
          <c:showLegendKey val="0"/>
          <c:showVal val="0"/>
          <c:showCatName val="0"/>
          <c:showSerName val="0"/>
          <c:showPercent val="0"/>
          <c:showBubbleSize val="0"/>
        </c:dLbls>
        <c:marker val="1"/>
        <c:smooth val="0"/>
        <c:axId val="596967400"/>
        <c:axId val="596964160"/>
      </c:lineChart>
      <c:catAx>
        <c:axId val="596967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596964160"/>
        <c:crosses val="autoZero"/>
        <c:auto val="1"/>
        <c:lblAlgn val="ctr"/>
        <c:lblOffset val="100"/>
        <c:noMultiLvlLbl val="0"/>
      </c:catAx>
      <c:valAx>
        <c:axId val="5969641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crossAx val="596967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9050"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spc="0" baseline="0">
                <a:solidFill>
                  <a:schemeClr val="tx2"/>
                </a:solidFill>
                <a:latin typeface="+mn-lt"/>
                <a:ea typeface="+mn-ea"/>
                <a:cs typeface="+mn-cs"/>
              </a:defRPr>
            </a:pPr>
            <a:r>
              <a:rPr lang="en-US" b="1">
                <a:solidFill>
                  <a:schemeClr val="tx2"/>
                </a:solidFill>
              </a:rPr>
              <a:t>Calls</a:t>
            </a:r>
          </a:p>
        </c:rich>
      </c:tx>
      <c:layout>
        <c:manualLayout>
          <c:xMode val="edge"/>
          <c:yMode val="edge"/>
          <c:x val="5.4941832130099566E-2"/>
          <c:y val="3.5242285315745282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tx2"/>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Pivot!$E$50:$E$54</c:f>
              <c:strCache>
                <c:ptCount val="5"/>
                <c:pt idx="0">
                  <c:v>R01</c:v>
                </c:pt>
                <c:pt idx="1">
                  <c:v>R02</c:v>
                </c:pt>
                <c:pt idx="2">
                  <c:v>R03</c:v>
                </c:pt>
                <c:pt idx="3">
                  <c:v>R04</c:v>
                </c:pt>
                <c:pt idx="4">
                  <c:v>R05</c:v>
                </c:pt>
              </c:strCache>
            </c:strRef>
          </c:cat>
          <c:val>
            <c:numRef>
              <c:f>Pivot!$F$50:$F$54</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ACF-4624-9A50-D4F0918B2875}"/>
            </c:ext>
          </c:extLst>
        </c:ser>
        <c:ser>
          <c:idx val="1"/>
          <c:order val="1"/>
          <c:tx>
            <c:strRef>
              <c:f>Pivot!$H$49</c:f>
              <c:strCache>
                <c:ptCount val="1"/>
                <c:pt idx="0">
                  <c:v>sell calls</c:v>
                </c:pt>
              </c:strCache>
            </c:strRef>
          </c:tx>
          <c:spPr>
            <a:gradFill>
              <a:gsLst>
                <a:gs pos="0">
                  <a:schemeClr val="tx2"/>
                </a:gs>
                <a:gs pos="100000">
                  <a:schemeClr val="accent2">
                    <a:lumMod val="60000"/>
                    <a:lumOff val="4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Pivot!$H$50:$H$54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CACF-4624-9A50-D4F0918B2875}"/>
            </c:ext>
          </c:extLst>
        </c:ser>
        <c:dLbls>
          <c:dLblPos val="outEnd"/>
          <c:showLegendKey val="0"/>
          <c:showVal val="1"/>
          <c:showCatName val="0"/>
          <c:showSerName val="0"/>
          <c:showPercent val="0"/>
          <c:showBubbleSize val="0"/>
        </c:dLbls>
        <c:gapWidth val="25"/>
        <c:overlap val="100"/>
        <c:axId val="592173192"/>
        <c:axId val="592167792"/>
      </c:barChart>
      <c:catAx>
        <c:axId val="5921731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167792"/>
        <c:crosses val="autoZero"/>
        <c:auto val="1"/>
        <c:lblAlgn val="ctr"/>
        <c:lblOffset val="100"/>
        <c:noMultiLvlLbl val="0"/>
      </c:catAx>
      <c:valAx>
        <c:axId val="592167792"/>
        <c:scaling>
          <c:orientation val="minMax"/>
          <c:min val="0"/>
        </c:scaling>
        <c:delete val="1"/>
        <c:axPos val="t"/>
        <c:numFmt formatCode="General" sourceLinked="1"/>
        <c:majorTickMark val="none"/>
        <c:minorTickMark val="none"/>
        <c:tickLblPos val="nextTo"/>
        <c:crossAx val="5921731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Amount</a:t>
            </a:r>
          </a:p>
        </c:rich>
      </c:tx>
      <c:layout>
        <c:manualLayout>
          <c:xMode val="edge"/>
          <c:yMode val="edge"/>
          <c:x val="5.1806396511945955E-2"/>
          <c:y val="2.342605789249099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023403265885541"/>
          <c:y val="0.17171296296296298"/>
          <c:w val="0.71147036128789032"/>
          <c:h val="0.72125801983085447"/>
        </c:manualLayout>
      </c:layout>
      <c:barChart>
        <c:barDir val="bar"/>
        <c:grouping val="clustered"/>
        <c:varyColors val="0"/>
        <c:ser>
          <c:idx val="0"/>
          <c:order val="0"/>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Pivot!$E$50:$E$54</c:f>
              <c:strCache>
                <c:ptCount val="5"/>
                <c:pt idx="0">
                  <c:v>R01</c:v>
                </c:pt>
                <c:pt idx="1">
                  <c:v>R02</c:v>
                </c:pt>
                <c:pt idx="2">
                  <c:v>R03</c:v>
                </c:pt>
                <c:pt idx="3">
                  <c:v>R04</c:v>
                </c:pt>
                <c:pt idx="4">
                  <c:v>R05</c:v>
                </c:pt>
              </c:strCache>
            </c:strRef>
          </c:cat>
          <c:val>
            <c:numRef>
              <c:f>Pivot!$G$50:$G$54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FC2-4BDF-863C-FFA07D82CC9E}"/>
            </c:ext>
          </c:extLst>
        </c:ser>
        <c:ser>
          <c:idx val="1"/>
          <c:order val="1"/>
          <c:tx>
            <c:strRef>
              <c:f>Pivot!$I$49</c:f>
              <c:strCache>
                <c:ptCount val="1"/>
                <c:pt idx="0">
                  <c:v>sell amount</c:v>
                </c:pt>
              </c:strCache>
            </c:strRef>
          </c:tx>
          <c:spPr>
            <a:gradFill>
              <a:gsLst>
                <a:gs pos="0">
                  <a:schemeClr val="accent2">
                    <a:lumMod val="75000"/>
                  </a:schemeClr>
                </a:gs>
                <a:gs pos="100000">
                  <a:schemeClr val="accent1">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Pivot!$I$50:$I$54</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FC2-4BDF-863C-FFA07D82CC9E}"/>
            </c:ext>
          </c:extLst>
        </c:ser>
        <c:dLbls>
          <c:dLblPos val="outEnd"/>
          <c:showLegendKey val="0"/>
          <c:showVal val="1"/>
          <c:showCatName val="0"/>
          <c:showSerName val="0"/>
          <c:showPercent val="0"/>
          <c:showBubbleSize val="0"/>
        </c:dLbls>
        <c:gapWidth val="25"/>
        <c:overlap val="100"/>
        <c:axId val="591992448"/>
        <c:axId val="591994968"/>
      </c:barChart>
      <c:catAx>
        <c:axId val="591992448"/>
        <c:scaling>
          <c:orientation val="minMax"/>
        </c:scaling>
        <c:delete val="1"/>
        <c:axPos val="l"/>
        <c:numFmt formatCode="General" sourceLinked="1"/>
        <c:majorTickMark val="none"/>
        <c:minorTickMark val="none"/>
        <c:tickLblPos val="nextTo"/>
        <c:crossAx val="591994968"/>
        <c:crosses val="autoZero"/>
        <c:auto val="1"/>
        <c:lblAlgn val="ctr"/>
        <c:lblOffset val="100"/>
        <c:noMultiLvlLbl val="0"/>
      </c:catAx>
      <c:valAx>
        <c:axId val="5919949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crossAx val="59199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Project.xlsx]Pivot!CALLSBYCITY</c:name>
    <c:fmtId val="3"/>
  </c:pivotSource>
  <c:chart>
    <c:title>
      <c:tx>
        <c:rich>
          <a:bodyPr rot="0" spcFirstLastPara="1" vertOverflow="ellipsis" vert="horz" wrap="square" anchor="ctr" anchorCtr="1"/>
          <a:lstStyle/>
          <a:p>
            <a:pPr>
              <a:defRPr sz="1400" b="1" i="0" u="none" strike="noStrike" kern="1200" cap="all" spc="120" normalizeH="0" baseline="0">
                <a:solidFill>
                  <a:schemeClr val="tx1">
                    <a:lumMod val="65000"/>
                    <a:lumOff val="35000"/>
                  </a:schemeClr>
                </a:solidFill>
                <a:latin typeface="+mn-lt"/>
                <a:ea typeface="+mn-ea"/>
                <a:cs typeface="+mn-cs"/>
              </a:defRPr>
            </a:pPr>
            <a:r>
              <a:rPr lang="en-US" sz="1400">
                <a:solidFill>
                  <a:schemeClr val="accent1"/>
                </a:solidFill>
              </a:rPr>
              <a:t>MALE</a:t>
            </a:r>
            <a:r>
              <a:rPr lang="en-US" sz="1400" baseline="0"/>
              <a:t> </a:t>
            </a:r>
            <a:r>
              <a:rPr lang="en-US" sz="1400" baseline="0">
                <a:solidFill>
                  <a:sysClr val="windowText" lastClr="000000"/>
                </a:solidFill>
              </a:rPr>
              <a:t>VS</a:t>
            </a:r>
            <a:r>
              <a:rPr lang="en-US" sz="1400" baseline="0"/>
              <a:t> </a:t>
            </a:r>
            <a:r>
              <a:rPr lang="en-US" sz="1400" baseline="0">
                <a:solidFill>
                  <a:schemeClr val="tx2"/>
                </a:solidFill>
              </a:rPr>
              <a:t>FEMALE</a:t>
            </a:r>
            <a:r>
              <a:rPr lang="en-US" sz="1400" baseline="0"/>
              <a:t> </a:t>
            </a:r>
            <a:r>
              <a:rPr lang="en-US" sz="1400" baseline="0">
                <a:solidFill>
                  <a:sysClr val="windowText" lastClr="000000"/>
                </a:solidFill>
              </a:rPr>
              <a:t>CALLERS</a:t>
            </a:r>
            <a:r>
              <a:rPr lang="en-US" sz="1400" baseline="0"/>
              <a:t> </a:t>
            </a:r>
            <a:endParaRPr lang="en-US" sz="1400"/>
          </a:p>
        </c:rich>
      </c:tx>
      <c:layout>
        <c:manualLayout>
          <c:xMode val="edge"/>
          <c:yMode val="edge"/>
          <c:x val="0.16654291381518913"/>
          <c:y val="3.285039744954895E-2"/>
        </c:manualLayout>
      </c:layout>
      <c:overlay val="0"/>
      <c:spPr>
        <a:noFill/>
        <a:ln>
          <a:noFill/>
        </a:ln>
        <a:effectLst/>
      </c:spPr>
      <c:txPr>
        <a:bodyPr rot="0" spcFirstLastPara="1" vertOverflow="ellipsis" vert="horz" wrap="square" anchor="ctr" anchorCtr="1"/>
        <a:lstStyle/>
        <a:p>
          <a:pPr>
            <a:defRPr sz="14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marker>
          <c:symbol val="none"/>
        </c:marker>
        <c:dLbl>
          <c:idx val="0"/>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Pivot!$B$78:$B$79</c:f>
              <c:strCache>
                <c:ptCount val="1"/>
                <c:pt idx="0">
                  <c:v>Female</c:v>
                </c:pt>
              </c:strCache>
            </c:strRef>
          </c:tx>
          <c:spPr>
            <a:solidFill>
              <a:schemeClr val="accent1"/>
            </a:solidFill>
            <a:ln>
              <a:noFill/>
            </a:ln>
            <a:effectLst/>
          </c:spPr>
          <c:invertIfNegative val="0"/>
          <c:dLbls>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Pivot!$A$80:$A$83</c:f>
              <c:strCache>
                <c:ptCount val="3"/>
                <c:pt idx="0">
                  <c:v>Cincinnati</c:v>
                </c:pt>
                <c:pt idx="1">
                  <c:v>Cleveland</c:v>
                </c:pt>
                <c:pt idx="2">
                  <c:v>Columbus</c:v>
                </c:pt>
              </c:strCache>
            </c:strRef>
          </c:cat>
          <c:val>
            <c:numRef>
              <c:f>Pivot!$B$80:$B$83</c:f>
              <c:numCache>
                <c:formatCode>0</c:formatCode>
                <c:ptCount val="3"/>
                <c:pt idx="0">
                  <c:v>144</c:v>
                </c:pt>
                <c:pt idx="1">
                  <c:v>326</c:v>
                </c:pt>
                <c:pt idx="2">
                  <c:v>129</c:v>
                </c:pt>
              </c:numCache>
            </c:numRef>
          </c:val>
          <c:extLst>
            <c:ext xmlns:c16="http://schemas.microsoft.com/office/drawing/2014/chart" uri="{C3380CC4-5D6E-409C-BE32-E72D297353CC}">
              <c16:uniqueId val="{00000000-2E31-4374-890C-D2C750CB1451}"/>
            </c:ext>
          </c:extLst>
        </c:ser>
        <c:ser>
          <c:idx val="1"/>
          <c:order val="1"/>
          <c:tx>
            <c:strRef>
              <c:f>Pivot!$C$78:$C$79</c:f>
              <c:strCache>
                <c:ptCount val="1"/>
                <c:pt idx="0">
                  <c:v>Male</c:v>
                </c:pt>
              </c:strCache>
            </c:strRef>
          </c:tx>
          <c:spPr>
            <a:solidFill>
              <a:schemeClr val="tx2"/>
            </a:solidFill>
            <a:ln>
              <a:noFill/>
            </a:ln>
            <a:effectLst/>
          </c:spPr>
          <c:invertIfNegative val="0"/>
          <c:dLbls>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Pivot!$A$80:$A$83</c:f>
              <c:strCache>
                <c:ptCount val="3"/>
                <c:pt idx="0">
                  <c:v>Cincinnati</c:v>
                </c:pt>
                <c:pt idx="1">
                  <c:v>Cleveland</c:v>
                </c:pt>
                <c:pt idx="2">
                  <c:v>Columbus</c:v>
                </c:pt>
              </c:strCache>
            </c:strRef>
          </c:cat>
          <c:val>
            <c:numRef>
              <c:f>Pivot!$C$80:$C$83</c:f>
              <c:numCache>
                <c:formatCode>0</c:formatCode>
                <c:ptCount val="3"/>
                <c:pt idx="0">
                  <c:v>132</c:v>
                </c:pt>
                <c:pt idx="1">
                  <c:v>63</c:v>
                </c:pt>
                <c:pt idx="2">
                  <c:v>206</c:v>
                </c:pt>
              </c:numCache>
            </c:numRef>
          </c:val>
          <c:extLst>
            <c:ext xmlns:c16="http://schemas.microsoft.com/office/drawing/2014/chart" uri="{C3380CC4-5D6E-409C-BE32-E72D297353CC}">
              <c16:uniqueId val="{00000001-2E31-4374-890C-D2C750CB1451}"/>
            </c:ext>
          </c:extLst>
        </c:ser>
        <c:dLbls>
          <c:dLblPos val="ctr"/>
          <c:showLegendKey val="0"/>
          <c:showVal val="1"/>
          <c:showCatName val="0"/>
          <c:showSerName val="0"/>
          <c:showPercent val="0"/>
          <c:showBubbleSize val="0"/>
        </c:dLbls>
        <c:gapWidth val="79"/>
        <c:overlap val="100"/>
        <c:axId val="354608576"/>
        <c:axId val="1076222208"/>
      </c:barChart>
      <c:catAx>
        <c:axId val="35460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2"/>
                </a:solidFill>
                <a:latin typeface="+mn-lt"/>
                <a:ea typeface="+mn-ea"/>
                <a:cs typeface="+mn-cs"/>
              </a:defRPr>
            </a:pPr>
            <a:endParaRPr lang="en-US"/>
          </a:p>
        </c:txPr>
        <c:crossAx val="1076222208"/>
        <c:crosses val="autoZero"/>
        <c:auto val="1"/>
        <c:lblAlgn val="ctr"/>
        <c:lblOffset val="100"/>
        <c:noMultiLvlLbl val="0"/>
      </c:catAx>
      <c:valAx>
        <c:axId val="1076222208"/>
        <c:scaling>
          <c:orientation val="minMax"/>
        </c:scaling>
        <c:delete val="1"/>
        <c:axPos val="l"/>
        <c:numFmt formatCode="0%" sourceLinked="1"/>
        <c:majorTickMark val="none"/>
        <c:minorTickMark val="none"/>
        <c:tickLblPos val="nextTo"/>
        <c:crossAx val="35460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587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Project.xlsx]Pivot!REPSATISFCATION</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solidFill>
              <a:schemeClr val="tx2"/>
            </a:solidFill>
            <a:ln>
              <a:noFill/>
            </a:ln>
            <a:effectLst/>
          </c:spPr>
          <c:invertIfNegative val="0"/>
          <c:cat>
            <c:strRef>
              <c:f>Pivot!$A$95:$A$100</c:f>
              <c:strCache>
                <c:ptCount val="5"/>
                <c:pt idx="0">
                  <c:v>1</c:v>
                </c:pt>
                <c:pt idx="1">
                  <c:v>2</c:v>
                </c:pt>
                <c:pt idx="2">
                  <c:v>3</c:v>
                </c:pt>
                <c:pt idx="3">
                  <c:v>4</c:v>
                </c:pt>
                <c:pt idx="4">
                  <c:v>5</c:v>
                </c:pt>
              </c:strCache>
            </c:strRef>
          </c:cat>
          <c:val>
            <c:numRef>
              <c:f>Pivot!$B$95:$B$100</c:f>
              <c:numCache>
                <c:formatCode>0</c:formatCode>
                <c:ptCount val="5"/>
                <c:pt idx="0">
                  <c:v>8</c:v>
                </c:pt>
                <c:pt idx="1">
                  <c:v>59</c:v>
                </c:pt>
                <c:pt idx="2">
                  <c:v>197</c:v>
                </c:pt>
                <c:pt idx="3">
                  <c:v>428</c:v>
                </c:pt>
                <c:pt idx="4">
                  <c:v>307</c:v>
                </c:pt>
              </c:numCache>
            </c:numRef>
          </c:val>
          <c:extLst>
            <c:ext xmlns:c16="http://schemas.microsoft.com/office/drawing/2014/chart" uri="{C3380CC4-5D6E-409C-BE32-E72D297353CC}">
              <c16:uniqueId val="{00000000-F196-4E10-9D70-0E1D32F4BC3A}"/>
            </c:ext>
          </c:extLst>
        </c:ser>
        <c:dLbls>
          <c:showLegendKey val="0"/>
          <c:showVal val="0"/>
          <c:showCatName val="0"/>
          <c:showSerName val="0"/>
          <c:showPercent val="0"/>
          <c:showBubbleSize val="0"/>
        </c:dLbls>
        <c:gapWidth val="10"/>
        <c:overlap val="-27"/>
        <c:axId val="1076235168"/>
        <c:axId val="1076237688"/>
      </c:barChart>
      <c:catAx>
        <c:axId val="107623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076237688"/>
        <c:crosses val="autoZero"/>
        <c:auto val="1"/>
        <c:lblAlgn val="ctr"/>
        <c:lblOffset val="100"/>
        <c:noMultiLvlLbl val="0"/>
      </c:catAx>
      <c:valAx>
        <c:axId val="1076237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07623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587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9.xml"/><Relationship Id="rId18" Type="http://schemas.openxmlformats.org/officeDocument/2006/relationships/image" Target="../media/image12.png"/><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8.xml"/><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12.xml"/><Relationship Id="rId1" Type="http://schemas.openxmlformats.org/officeDocument/2006/relationships/chart" Target="../charts/chart7.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11.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2" Type="http://schemas.openxmlformats.org/officeDocument/2006/relationships/image" Target="../media/image14.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3</xdr:col>
      <xdr:colOff>204787</xdr:colOff>
      <xdr:row>13</xdr:row>
      <xdr:rowOff>14287</xdr:rowOff>
    </xdr:from>
    <xdr:to>
      <xdr:col>10</xdr:col>
      <xdr:colOff>481012</xdr:colOff>
      <xdr:row>27</xdr:row>
      <xdr:rowOff>90487</xdr:rowOff>
    </xdr:to>
    <xdr:graphicFrame macro="">
      <xdr:nvGraphicFramePr>
        <xdr:cNvPr id="3" name="Chart 2">
          <a:extLst>
            <a:ext uri="{FF2B5EF4-FFF2-40B4-BE49-F238E27FC236}">
              <a16:creationId xmlns:a16="http://schemas.microsoft.com/office/drawing/2014/main" id="{E2D26100-C2AC-A734-7722-F00D9B73B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157162</xdr:colOff>
      <xdr:row>29</xdr:row>
      <xdr:rowOff>176212</xdr:rowOff>
    </xdr:from>
    <xdr:to>
      <xdr:col>8</xdr:col>
      <xdr:colOff>338137</xdr:colOff>
      <xdr:row>44</xdr:row>
      <xdr:rowOff>61912</xdr:rowOff>
    </xdr:to>
    <xdr:graphicFrame macro="">
      <xdr:nvGraphicFramePr>
        <xdr:cNvPr id="4" name="Chart 3">
          <a:extLst>
            <a:ext uri="{FF2B5EF4-FFF2-40B4-BE49-F238E27FC236}">
              <a16:creationId xmlns:a16="http://schemas.microsoft.com/office/drawing/2014/main" id="{3FA07A0C-F85E-670B-9C2E-FC3CDDE14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576262</xdr:colOff>
      <xdr:row>55</xdr:row>
      <xdr:rowOff>147637</xdr:rowOff>
    </xdr:from>
    <xdr:to>
      <xdr:col>8</xdr:col>
      <xdr:colOff>676275</xdr:colOff>
      <xdr:row>72</xdr:row>
      <xdr:rowOff>161925</xdr:rowOff>
    </xdr:to>
    <xdr:grpSp>
      <xdr:nvGrpSpPr>
        <xdr:cNvPr id="7" name="Group 6">
          <a:extLst>
            <a:ext uri="{FF2B5EF4-FFF2-40B4-BE49-F238E27FC236}">
              <a16:creationId xmlns:a16="http://schemas.microsoft.com/office/drawing/2014/main" id="{03C8106D-2A3D-50FF-6523-A1794D91E843}"/>
            </a:ext>
          </a:extLst>
        </xdr:cNvPr>
        <xdr:cNvGrpSpPr/>
      </xdr:nvGrpSpPr>
      <xdr:grpSpPr>
        <a:xfrm>
          <a:off x="2271712" y="10625137"/>
          <a:ext cx="4652963" cy="3252788"/>
          <a:chOff x="5891212" y="8767762"/>
          <a:chExt cx="4729163" cy="3252788"/>
        </a:xfrm>
        <a:solidFill>
          <a:schemeClr val="tx2"/>
        </a:solidFill>
      </xdr:grpSpPr>
      <xdr:graphicFrame macro="">
        <xdr:nvGraphicFramePr>
          <xdr:cNvPr id="5" name="Chart 4">
            <a:extLst>
              <a:ext uri="{FF2B5EF4-FFF2-40B4-BE49-F238E27FC236}">
                <a16:creationId xmlns:a16="http://schemas.microsoft.com/office/drawing/2014/main" id="{09DE942C-27E9-AAA9-7F34-6E66CEA10853}"/>
              </a:ext>
            </a:extLst>
          </xdr:cNvPr>
          <xdr:cNvGraphicFramePr/>
        </xdr:nvGraphicFramePr>
        <xdr:xfrm>
          <a:off x="5891212" y="8767762"/>
          <a:ext cx="2328863" cy="3243263"/>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6" name="Chart 5">
            <a:extLst>
              <a:ext uri="{FF2B5EF4-FFF2-40B4-BE49-F238E27FC236}">
                <a16:creationId xmlns:a16="http://schemas.microsoft.com/office/drawing/2014/main" id="{C1121DC0-CC43-B6D6-288D-C828751A525F}"/>
              </a:ext>
            </a:extLst>
          </xdr:cNvPr>
          <xdr:cNvGraphicFramePr/>
        </xdr:nvGraphicFramePr>
        <xdr:xfrm>
          <a:off x="8291512" y="8767762"/>
          <a:ext cx="2328863" cy="3252788"/>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100012</xdr:colOff>
      <xdr:row>75</xdr:row>
      <xdr:rowOff>109537</xdr:rowOff>
    </xdr:from>
    <xdr:to>
      <xdr:col>10</xdr:col>
      <xdr:colOff>490537</xdr:colOff>
      <xdr:row>89</xdr:row>
      <xdr:rowOff>185737</xdr:rowOff>
    </xdr:to>
    <xdr:graphicFrame macro="">
      <xdr:nvGraphicFramePr>
        <xdr:cNvPr id="8" name="Chart 7">
          <a:extLst>
            <a:ext uri="{FF2B5EF4-FFF2-40B4-BE49-F238E27FC236}">
              <a16:creationId xmlns:a16="http://schemas.microsoft.com/office/drawing/2014/main" id="{BF7E9AA1-EE82-18A1-DEE9-65BA44680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195262</xdr:colOff>
      <xdr:row>91</xdr:row>
      <xdr:rowOff>42862</xdr:rowOff>
    </xdr:from>
    <xdr:to>
      <xdr:col>8</xdr:col>
      <xdr:colOff>252412</xdr:colOff>
      <xdr:row>105</xdr:row>
      <xdr:rowOff>119062</xdr:rowOff>
    </xdr:to>
    <xdr:graphicFrame macro="">
      <xdr:nvGraphicFramePr>
        <xdr:cNvPr id="9" name="Chart 8">
          <a:extLst>
            <a:ext uri="{FF2B5EF4-FFF2-40B4-BE49-F238E27FC236}">
              <a16:creationId xmlns:a16="http://schemas.microsoft.com/office/drawing/2014/main" id="{9A9FD25F-06B6-04E9-91BA-14FCF00295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723900</xdr:colOff>
      <xdr:row>1</xdr:row>
      <xdr:rowOff>0</xdr:rowOff>
    </xdr:from>
    <xdr:to>
      <xdr:col>9</xdr:col>
      <xdr:colOff>57150</xdr:colOff>
      <xdr:row>11</xdr:row>
      <xdr:rowOff>19050</xdr:rowOff>
    </xdr:to>
    <mc:AlternateContent xmlns:mc="http://schemas.openxmlformats.org/markup-compatibility/2006">
      <mc:Choice xmlns:a14="http://schemas.microsoft.com/office/drawing/2010/main" Requires="a14">
        <xdr:graphicFrame macro="">
          <xdr:nvGraphicFramePr>
            <xdr:cNvPr id="10" name="Representative">
              <a:extLst>
                <a:ext uri="{FF2B5EF4-FFF2-40B4-BE49-F238E27FC236}">
                  <a16:creationId xmlns:a16="http://schemas.microsoft.com/office/drawing/2014/main" id="{4C0E7269-976B-4C0C-06A5-5F017272C6E4}"/>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5267325" y="190500"/>
              <a:ext cx="1828800" cy="192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666748</xdr:colOff>
      <xdr:row>18</xdr:row>
      <xdr:rowOff>122463</xdr:rowOff>
    </xdr:from>
    <xdr:to>
      <xdr:col>24</xdr:col>
      <xdr:colOff>40821</xdr:colOff>
      <xdr:row>39</xdr:row>
      <xdr:rowOff>149678</xdr:rowOff>
    </xdr:to>
    <xdr:sp macro="" textlink="">
      <xdr:nvSpPr>
        <xdr:cNvPr id="15" name="Rectangle 14">
          <a:extLst>
            <a:ext uri="{FF2B5EF4-FFF2-40B4-BE49-F238E27FC236}">
              <a16:creationId xmlns:a16="http://schemas.microsoft.com/office/drawing/2014/main" id="{5342C02D-F5DD-ABB1-0E04-56B2D0952886}"/>
            </a:ext>
          </a:extLst>
        </xdr:cNvPr>
        <xdr:cNvSpPr/>
      </xdr:nvSpPr>
      <xdr:spPr>
        <a:xfrm>
          <a:off x="9511391" y="3551463"/>
          <a:ext cx="7334251" cy="4054929"/>
        </a:xfrm>
        <a:prstGeom prst="rect">
          <a:avLst/>
        </a:prstGeom>
        <a:no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285749</xdr:colOff>
      <xdr:row>18</xdr:row>
      <xdr:rowOff>0</xdr:rowOff>
    </xdr:from>
    <xdr:to>
      <xdr:col>10</xdr:col>
      <xdr:colOff>285750</xdr:colOff>
      <xdr:row>41</xdr:row>
      <xdr:rowOff>0</xdr:rowOff>
    </xdr:to>
    <xdr:sp macro="" textlink="">
      <xdr:nvSpPr>
        <xdr:cNvPr id="40" name="Rectangle 39">
          <a:extLst>
            <a:ext uri="{FF2B5EF4-FFF2-40B4-BE49-F238E27FC236}">
              <a16:creationId xmlns:a16="http://schemas.microsoft.com/office/drawing/2014/main" id="{4B3E9C43-8A62-1F1C-4423-B42497446097}"/>
            </a:ext>
          </a:extLst>
        </xdr:cNvPr>
        <xdr:cNvSpPr/>
      </xdr:nvSpPr>
      <xdr:spPr>
        <a:xfrm>
          <a:off x="2326820" y="3429000"/>
          <a:ext cx="4762501" cy="4381500"/>
        </a:xfrm>
        <a:prstGeom prst="rect">
          <a:avLst/>
        </a:prstGeom>
        <a:solidFill>
          <a:schemeClr val="bg2">
            <a:lumMod val="90000"/>
          </a:schemeClr>
        </a:solidFill>
        <a:ln w="63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9</xdr:col>
      <xdr:colOff>666750</xdr:colOff>
      <xdr:row>4</xdr:row>
      <xdr:rowOff>114303</xdr:rowOff>
    </xdr:from>
    <xdr:to>
      <xdr:col>14</xdr:col>
      <xdr:colOff>449035</xdr:colOff>
      <xdr:row>17</xdr:row>
      <xdr:rowOff>108857</xdr:rowOff>
    </xdr:to>
    <xdr:graphicFrame macro="">
      <xdr:nvGraphicFramePr>
        <xdr:cNvPr id="37" name="Chart 36">
          <a:extLst>
            <a:ext uri="{FF2B5EF4-FFF2-40B4-BE49-F238E27FC236}">
              <a16:creationId xmlns:a16="http://schemas.microsoft.com/office/drawing/2014/main" id="{ACEC44C9-C453-4DE7-9143-A2E222017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511627</xdr:colOff>
      <xdr:row>14</xdr:row>
      <xdr:rowOff>50346</xdr:rowOff>
    </xdr:from>
    <xdr:to>
      <xdr:col>3</xdr:col>
      <xdr:colOff>204107</xdr:colOff>
      <xdr:row>18</xdr:row>
      <xdr:rowOff>174171</xdr:rowOff>
    </xdr:to>
    <xdr:grpSp>
      <xdr:nvGrpSpPr>
        <xdr:cNvPr id="4" name="Group 3">
          <a:extLst>
            <a:ext uri="{FF2B5EF4-FFF2-40B4-BE49-F238E27FC236}">
              <a16:creationId xmlns:a16="http://schemas.microsoft.com/office/drawing/2014/main" id="{593883CB-F03A-9808-5C73-3D28BF02E6EB}"/>
            </a:ext>
          </a:extLst>
        </xdr:cNvPr>
        <xdr:cNvGrpSpPr/>
      </xdr:nvGrpSpPr>
      <xdr:grpSpPr>
        <a:xfrm>
          <a:off x="511627" y="2679783"/>
          <a:ext cx="1745050" cy="875092"/>
          <a:chOff x="-2333911" y="626499"/>
          <a:chExt cx="1419225" cy="714375"/>
        </a:xfrm>
      </xdr:grpSpPr>
      <xdr:sp macro="" textlink="Pivot!A4">
        <xdr:nvSpPr>
          <xdr:cNvPr id="2" name="Rectangle 1">
            <a:extLst>
              <a:ext uri="{FF2B5EF4-FFF2-40B4-BE49-F238E27FC236}">
                <a16:creationId xmlns:a16="http://schemas.microsoft.com/office/drawing/2014/main" id="{2D0457C5-23C0-6950-2A95-C1751BBCACAC}"/>
              </a:ext>
            </a:extLst>
          </xdr:cNvPr>
          <xdr:cNvSpPr/>
        </xdr:nvSpPr>
        <xdr:spPr>
          <a:xfrm>
            <a:off x="-2333911" y="626499"/>
            <a:ext cx="1419225" cy="714375"/>
          </a:xfrm>
          <a:prstGeom prst="rect">
            <a:avLst/>
          </a:prstGeom>
          <a:solidFill>
            <a:schemeClr val="tx2"/>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6CE6A9-CB90-43DF-A292-18DC99D05044}" type="TxLink">
              <a:rPr lang="en-US" sz="1600" b="1" i="0" u="none" strike="noStrike" kern="1200">
                <a:solidFill>
                  <a:schemeClr val="bg1"/>
                </a:solidFill>
                <a:latin typeface="+mn-lt"/>
              </a:rPr>
              <a:pPr algn="ctr"/>
              <a:t>1000</a:t>
            </a:fld>
            <a:endParaRPr lang="en-US" sz="1600" b="1" kern="1200">
              <a:solidFill>
                <a:schemeClr val="bg1"/>
              </a:solidFill>
              <a:latin typeface="+mn-lt"/>
            </a:endParaRPr>
          </a:p>
        </xdr:txBody>
      </xdr:sp>
      <xdr:sp macro="" textlink="">
        <xdr:nvSpPr>
          <xdr:cNvPr id="3" name="TextBox 2">
            <a:extLst>
              <a:ext uri="{FF2B5EF4-FFF2-40B4-BE49-F238E27FC236}">
                <a16:creationId xmlns:a16="http://schemas.microsoft.com/office/drawing/2014/main" id="{3D5770B6-BD59-F228-FCE1-9041147CFB5E}"/>
              </a:ext>
            </a:extLst>
          </xdr:cNvPr>
          <xdr:cNvSpPr txBox="1"/>
        </xdr:nvSpPr>
        <xdr:spPr>
          <a:xfrm>
            <a:off x="-2092859" y="681463"/>
            <a:ext cx="914400" cy="148442"/>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rPr>
              <a:t>Calls</a:t>
            </a:r>
            <a:r>
              <a:rPr lang="en-US" sz="1100" kern="1200"/>
              <a:t> </a:t>
            </a:r>
          </a:p>
        </xdr:txBody>
      </xdr:sp>
    </xdr:grpSp>
    <xdr:clientData/>
  </xdr:twoCellAnchor>
  <xdr:twoCellAnchor editAs="oneCell">
    <xdr:from>
      <xdr:col>1</xdr:col>
      <xdr:colOff>28574</xdr:colOff>
      <xdr:row>15</xdr:row>
      <xdr:rowOff>27214</xdr:rowOff>
    </xdr:from>
    <xdr:to>
      <xdr:col>1</xdr:col>
      <xdr:colOff>285749</xdr:colOff>
      <xdr:row>16</xdr:row>
      <xdr:rowOff>93889</xdr:rowOff>
    </xdr:to>
    <xdr:pic>
      <xdr:nvPicPr>
        <xdr:cNvPr id="5" name="Graphic 4" descr="Receiver with solid fill">
          <a:extLst>
            <a:ext uri="{FF2B5EF4-FFF2-40B4-BE49-F238E27FC236}">
              <a16:creationId xmlns:a16="http://schemas.microsoft.com/office/drawing/2014/main" id="{D49DC8C7-D0BE-4D8A-AC49-2BE6C06FD09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08931" y="2884714"/>
          <a:ext cx="257175" cy="257175"/>
        </a:xfrm>
        <a:prstGeom prst="rect">
          <a:avLst/>
        </a:prstGeom>
      </xdr:spPr>
    </xdr:pic>
    <xdr:clientData/>
  </xdr:twoCellAnchor>
  <xdr:twoCellAnchor>
    <xdr:from>
      <xdr:col>1</xdr:col>
      <xdr:colOff>386443</xdr:colOff>
      <xdr:row>17</xdr:row>
      <xdr:rowOff>31296</xdr:rowOff>
    </xdr:from>
    <xdr:to>
      <xdr:col>2</xdr:col>
      <xdr:colOff>395968</xdr:colOff>
      <xdr:row>19</xdr:row>
      <xdr:rowOff>31296</xdr:rowOff>
    </xdr:to>
    <xdr:sp macro="" textlink="Pivot!A8">
      <xdr:nvSpPr>
        <xdr:cNvPr id="6" name="TextBox 5">
          <a:extLst>
            <a:ext uri="{FF2B5EF4-FFF2-40B4-BE49-F238E27FC236}">
              <a16:creationId xmlns:a16="http://schemas.microsoft.com/office/drawing/2014/main" id="{397E9B79-CF4D-0D72-B176-798BCF4C966C}"/>
            </a:ext>
          </a:extLst>
        </xdr:cNvPr>
        <xdr:cNvSpPr txBox="1"/>
      </xdr:nvSpPr>
      <xdr:spPr>
        <a:xfrm>
          <a:off x="1066800" y="3269796"/>
          <a:ext cx="6898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73C85B-2E54-4500-BB2D-332984B13366}" type="TxLink">
            <a:rPr lang="en-US" sz="1400" b="1" i="0" u="none" strike="noStrike" kern="1200">
              <a:solidFill>
                <a:schemeClr val="bg1"/>
              </a:solidFill>
              <a:latin typeface="Aptos"/>
            </a:rPr>
            <a:pPr algn="ctr"/>
            <a:t>1000</a:t>
          </a:fld>
          <a:endParaRPr lang="en-US" sz="1400" b="1" kern="1200">
            <a:solidFill>
              <a:schemeClr val="bg1"/>
            </a:solidFill>
          </a:endParaRPr>
        </a:p>
      </xdr:txBody>
    </xdr:sp>
    <xdr:clientData/>
  </xdr:twoCellAnchor>
  <xdr:twoCellAnchor>
    <xdr:from>
      <xdr:col>0</xdr:col>
      <xdr:colOff>529317</xdr:colOff>
      <xdr:row>19</xdr:row>
      <xdr:rowOff>112939</xdr:rowOff>
    </xdr:from>
    <xdr:to>
      <xdr:col>3</xdr:col>
      <xdr:colOff>190500</xdr:colOff>
      <xdr:row>24</xdr:row>
      <xdr:rowOff>46264</xdr:rowOff>
    </xdr:to>
    <xdr:grpSp>
      <xdr:nvGrpSpPr>
        <xdr:cNvPr id="7" name="Group 6">
          <a:extLst>
            <a:ext uri="{FF2B5EF4-FFF2-40B4-BE49-F238E27FC236}">
              <a16:creationId xmlns:a16="http://schemas.microsoft.com/office/drawing/2014/main" id="{E424CA37-F0CB-42F0-A391-28165E6A500B}"/>
            </a:ext>
          </a:extLst>
        </xdr:cNvPr>
        <xdr:cNvGrpSpPr/>
      </xdr:nvGrpSpPr>
      <xdr:grpSpPr>
        <a:xfrm>
          <a:off x="529317" y="3681460"/>
          <a:ext cx="1713753" cy="899241"/>
          <a:chOff x="835143" y="1114821"/>
          <a:chExt cx="1419225" cy="714375"/>
        </a:xfrm>
      </xdr:grpSpPr>
      <xdr:sp macro="" textlink="Pivot!C4">
        <xdr:nvSpPr>
          <xdr:cNvPr id="8" name="Rectangle 7">
            <a:extLst>
              <a:ext uri="{FF2B5EF4-FFF2-40B4-BE49-F238E27FC236}">
                <a16:creationId xmlns:a16="http://schemas.microsoft.com/office/drawing/2014/main" id="{A8DF92AD-7998-5524-AF12-A0FFF737D75E}"/>
              </a:ext>
            </a:extLst>
          </xdr:cNvPr>
          <xdr:cNvSpPr/>
        </xdr:nvSpPr>
        <xdr:spPr>
          <a:xfrm>
            <a:off x="835143" y="1114821"/>
            <a:ext cx="1419225" cy="714375"/>
          </a:xfrm>
          <a:prstGeom prst="rect">
            <a:avLst/>
          </a:prstGeom>
          <a:solidFill>
            <a:schemeClr val="tx2"/>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E0BA1-D58C-4647-84B9-BF77C9C7FB4A}" type="TxLink">
              <a:rPr lang="en-US" sz="1600" b="1" i="0" u="none" strike="noStrike" kern="1200">
                <a:solidFill>
                  <a:schemeClr val="bg1"/>
                </a:solidFill>
                <a:latin typeface="Aptos"/>
              </a:rPr>
              <a:pPr algn="ctr"/>
              <a:t>89850</a:t>
            </a:fld>
            <a:endParaRPr lang="en-US" sz="3600" b="1" kern="1200">
              <a:solidFill>
                <a:schemeClr val="bg1"/>
              </a:solidFill>
              <a:latin typeface="+mn-lt"/>
            </a:endParaRPr>
          </a:p>
        </xdr:txBody>
      </xdr:sp>
      <xdr:sp macro="" textlink="">
        <xdr:nvSpPr>
          <xdr:cNvPr id="9" name="TextBox 8">
            <a:extLst>
              <a:ext uri="{FF2B5EF4-FFF2-40B4-BE49-F238E27FC236}">
                <a16:creationId xmlns:a16="http://schemas.microsoft.com/office/drawing/2014/main" id="{C78AA797-FDB5-7C25-0135-636E58818562}"/>
              </a:ext>
            </a:extLst>
          </xdr:cNvPr>
          <xdr:cNvSpPr txBox="1"/>
        </xdr:nvSpPr>
        <xdr:spPr>
          <a:xfrm>
            <a:off x="1061223" y="1138963"/>
            <a:ext cx="1018660" cy="195723"/>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kern="1200">
                <a:solidFill>
                  <a:schemeClr val="bg1"/>
                </a:solidFill>
              </a:rPr>
              <a:t>Avg.Duration</a:t>
            </a:r>
            <a:r>
              <a:rPr lang="en-US" sz="1000" kern="1200"/>
              <a:t> </a:t>
            </a:r>
          </a:p>
        </xdr:txBody>
      </xdr:sp>
    </xdr:grpSp>
    <xdr:clientData/>
  </xdr:twoCellAnchor>
  <xdr:twoCellAnchor>
    <xdr:from>
      <xdr:col>1</xdr:col>
      <xdr:colOff>276225</xdr:colOff>
      <xdr:row>22</xdr:row>
      <xdr:rowOff>133350</xdr:rowOff>
    </xdr:from>
    <xdr:to>
      <xdr:col>2</xdr:col>
      <xdr:colOff>285750</xdr:colOff>
      <xdr:row>23</xdr:row>
      <xdr:rowOff>133350</xdr:rowOff>
    </xdr:to>
    <xdr:sp macro="" textlink="Pivot!C8">
      <xdr:nvSpPr>
        <xdr:cNvPr id="11" name="TextBox 10">
          <a:extLst>
            <a:ext uri="{FF2B5EF4-FFF2-40B4-BE49-F238E27FC236}">
              <a16:creationId xmlns:a16="http://schemas.microsoft.com/office/drawing/2014/main" id="{C808529B-E64D-4B7F-9DDA-DE824C43CE69}"/>
            </a:ext>
          </a:extLst>
        </xdr:cNvPr>
        <xdr:cNvSpPr txBox="1"/>
      </xdr:nvSpPr>
      <xdr:spPr>
        <a:xfrm>
          <a:off x="956582" y="4324350"/>
          <a:ext cx="689882"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4485DD-DD49-4B48-B5D5-F01FD0A82FF9}" type="TxLink">
            <a:rPr lang="en-US" sz="1100" b="1" i="0" u="none" strike="noStrike" kern="1200">
              <a:solidFill>
                <a:schemeClr val="bg1"/>
              </a:solidFill>
              <a:latin typeface="Aptos"/>
            </a:rPr>
            <a:pPr algn="ctr"/>
            <a:t>89850</a:t>
          </a:fld>
          <a:endParaRPr lang="en-US" sz="1400" b="1" kern="1200">
            <a:solidFill>
              <a:schemeClr val="bg1"/>
            </a:solidFill>
          </a:endParaRPr>
        </a:p>
      </xdr:txBody>
    </xdr:sp>
    <xdr:clientData/>
  </xdr:twoCellAnchor>
  <xdr:twoCellAnchor>
    <xdr:from>
      <xdr:col>0</xdr:col>
      <xdr:colOff>542924</xdr:colOff>
      <xdr:row>25</xdr:row>
      <xdr:rowOff>4081</xdr:rowOff>
    </xdr:from>
    <xdr:to>
      <xdr:col>3</xdr:col>
      <xdr:colOff>176893</xdr:colOff>
      <xdr:row>29</xdr:row>
      <xdr:rowOff>127906</xdr:rowOff>
    </xdr:to>
    <xdr:grpSp>
      <xdr:nvGrpSpPr>
        <xdr:cNvPr id="12" name="Group 11">
          <a:extLst>
            <a:ext uri="{FF2B5EF4-FFF2-40B4-BE49-F238E27FC236}">
              <a16:creationId xmlns:a16="http://schemas.microsoft.com/office/drawing/2014/main" id="{079187B2-9B0E-47A3-9E86-85C67AF2A849}"/>
            </a:ext>
          </a:extLst>
        </xdr:cNvPr>
        <xdr:cNvGrpSpPr/>
      </xdr:nvGrpSpPr>
      <xdr:grpSpPr>
        <a:xfrm>
          <a:off x="542924" y="4726335"/>
          <a:ext cx="1686539" cy="888508"/>
          <a:chOff x="78026" y="391665"/>
          <a:chExt cx="1419225" cy="714375"/>
        </a:xfrm>
      </xdr:grpSpPr>
      <xdr:sp macro="" textlink="Pivot!D4">
        <xdr:nvSpPr>
          <xdr:cNvPr id="13" name="Rectangle 12">
            <a:extLst>
              <a:ext uri="{FF2B5EF4-FFF2-40B4-BE49-F238E27FC236}">
                <a16:creationId xmlns:a16="http://schemas.microsoft.com/office/drawing/2014/main" id="{339A719C-A51E-876D-4CDD-49EB8C7FFB01}"/>
              </a:ext>
            </a:extLst>
          </xdr:cNvPr>
          <xdr:cNvSpPr/>
        </xdr:nvSpPr>
        <xdr:spPr>
          <a:xfrm>
            <a:off x="78026" y="391665"/>
            <a:ext cx="1419225" cy="714375"/>
          </a:xfrm>
          <a:prstGeom prst="rect">
            <a:avLst/>
          </a:prstGeom>
          <a:solidFill>
            <a:schemeClr val="tx2"/>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2587748-C2F4-4783-9054-687F280EBA62}" type="TxLink">
              <a:rPr lang="en-US" sz="1800" b="1" i="0" u="none" strike="noStrike" kern="1200">
                <a:solidFill>
                  <a:schemeClr val="bg1"/>
                </a:solidFill>
                <a:latin typeface="Aptos"/>
              </a:rPr>
              <a:pPr algn="ctr"/>
              <a:t>4</a:t>
            </a:fld>
            <a:endParaRPr lang="en-US" sz="4000" b="1" kern="1200">
              <a:solidFill>
                <a:schemeClr val="bg1"/>
              </a:solidFill>
              <a:latin typeface="+mn-lt"/>
            </a:endParaRPr>
          </a:p>
        </xdr:txBody>
      </xdr:sp>
      <xdr:sp macro="" textlink="">
        <xdr:nvSpPr>
          <xdr:cNvPr id="14" name="TextBox 13">
            <a:extLst>
              <a:ext uri="{FF2B5EF4-FFF2-40B4-BE49-F238E27FC236}">
                <a16:creationId xmlns:a16="http://schemas.microsoft.com/office/drawing/2014/main" id="{0A0CCC1D-8FD0-AEA2-BB65-2755F7D2D365}"/>
              </a:ext>
            </a:extLst>
          </xdr:cNvPr>
          <xdr:cNvSpPr txBox="1"/>
        </xdr:nvSpPr>
        <xdr:spPr>
          <a:xfrm>
            <a:off x="418774" y="455313"/>
            <a:ext cx="914400" cy="15731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bg1"/>
                </a:solidFill>
              </a:rPr>
              <a:t>Avg.</a:t>
            </a:r>
            <a:r>
              <a:rPr lang="en-US" sz="1050" b="1" kern="1200">
                <a:solidFill>
                  <a:schemeClr val="bg1"/>
                </a:solidFill>
              </a:rPr>
              <a:t>Rating</a:t>
            </a:r>
            <a:endParaRPr lang="en-US" sz="1400" b="1" kern="1200">
              <a:solidFill>
                <a:schemeClr val="bg1"/>
              </a:solidFill>
            </a:endParaRPr>
          </a:p>
          <a:p>
            <a:pPr algn="ctr"/>
            <a:endParaRPr lang="en-US" sz="1200" kern="1200">
              <a:solidFill>
                <a:schemeClr val="bg1"/>
              </a:solidFill>
            </a:endParaRPr>
          </a:p>
        </xdr:txBody>
      </xdr:sp>
    </xdr:grpSp>
    <xdr:clientData/>
  </xdr:twoCellAnchor>
  <xdr:twoCellAnchor>
    <xdr:from>
      <xdr:col>1</xdr:col>
      <xdr:colOff>303439</xdr:colOff>
      <xdr:row>28</xdr:row>
      <xdr:rowOff>46264</xdr:rowOff>
    </xdr:from>
    <xdr:to>
      <xdr:col>2</xdr:col>
      <xdr:colOff>312964</xdr:colOff>
      <xdr:row>29</xdr:row>
      <xdr:rowOff>46264</xdr:rowOff>
    </xdr:to>
    <xdr:sp macro="" textlink="Pivot!D8">
      <xdr:nvSpPr>
        <xdr:cNvPr id="16" name="TextBox 15">
          <a:extLst>
            <a:ext uri="{FF2B5EF4-FFF2-40B4-BE49-F238E27FC236}">
              <a16:creationId xmlns:a16="http://schemas.microsoft.com/office/drawing/2014/main" id="{1BCFDF82-4391-47AF-9078-4F03ECE34C2B}"/>
            </a:ext>
          </a:extLst>
        </xdr:cNvPr>
        <xdr:cNvSpPr txBox="1"/>
      </xdr:nvSpPr>
      <xdr:spPr>
        <a:xfrm>
          <a:off x="983796" y="5380264"/>
          <a:ext cx="689882"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C92103-8A82-4A00-B9AA-51F30B765120}" type="TxLink">
            <a:rPr lang="en-US" sz="1400" b="1" i="0" u="none" strike="noStrike" kern="1200">
              <a:solidFill>
                <a:schemeClr val="bg1"/>
              </a:solidFill>
              <a:latin typeface="Aptos"/>
            </a:rPr>
            <a:pPr algn="ctr"/>
            <a:t>4</a:t>
          </a:fld>
          <a:endParaRPr lang="en-US" sz="1800" b="1" kern="1200">
            <a:solidFill>
              <a:schemeClr val="bg1"/>
            </a:solidFill>
          </a:endParaRPr>
        </a:p>
      </xdr:txBody>
    </xdr:sp>
    <xdr:clientData/>
  </xdr:twoCellAnchor>
  <xdr:twoCellAnchor>
    <xdr:from>
      <xdr:col>0</xdr:col>
      <xdr:colOff>543308</xdr:colOff>
      <xdr:row>35</xdr:row>
      <xdr:rowOff>95652</xdr:rowOff>
    </xdr:from>
    <xdr:to>
      <xdr:col>3</xdr:col>
      <xdr:colOff>177277</xdr:colOff>
      <xdr:row>40</xdr:row>
      <xdr:rowOff>31660</xdr:rowOff>
    </xdr:to>
    <xdr:grpSp>
      <xdr:nvGrpSpPr>
        <xdr:cNvPr id="17" name="Group 16">
          <a:extLst>
            <a:ext uri="{FF2B5EF4-FFF2-40B4-BE49-F238E27FC236}">
              <a16:creationId xmlns:a16="http://schemas.microsoft.com/office/drawing/2014/main" id="{B68B41C2-0D15-4462-AC6A-E627A33F1087}"/>
            </a:ext>
          </a:extLst>
        </xdr:cNvPr>
        <xdr:cNvGrpSpPr/>
      </xdr:nvGrpSpPr>
      <xdr:grpSpPr>
        <a:xfrm>
          <a:off x="543308" y="6709490"/>
          <a:ext cx="1686539" cy="875093"/>
          <a:chOff x="752474" y="895350"/>
          <a:chExt cx="1419225" cy="714375"/>
        </a:xfrm>
      </xdr:grpSpPr>
      <xdr:sp macro="" textlink="Pivot!B4">
        <xdr:nvSpPr>
          <xdr:cNvPr id="18" name="Rectangle 17">
            <a:extLst>
              <a:ext uri="{FF2B5EF4-FFF2-40B4-BE49-F238E27FC236}">
                <a16:creationId xmlns:a16="http://schemas.microsoft.com/office/drawing/2014/main" id="{497D7CD8-DB61-E5A8-BB7C-540828BB9FB3}"/>
              </a:ext>
            </a:extLst>
          </xdr:cNvPr>
          <xdr:cNvSpPr/>
        </xdr:nvSpPr>
        <xdr:spPr>
          <a:xfrm>
            <a:off x="752474" y="895350"/>
            <a:ext cx="1419225" cy="714375"/>
          </a:xfrm>
          <a:prstGeom prst="rect">
            <a:avLst/>
          </a:prstGeom>
          <a:solidFill>
            <a:schemeClr val="tx2"/>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86EA506-C161-48FD-9C51-EE96AAD69B78}" type="TxLink">
              <a:rPr lang="en-US" sz="1400" b="1" i="0" u="none" strike="noStrike" kern="1200">
                <a:solidFill>
                  <a:schemeClr val="bg1"/>
                </a:solidFill>
                <a:latin typeface="Aptos"/>
              </a:rPr>
              <a:pPr algn="ctr"/>
              <a:t>96623</a:t>
            </a:fld>
            <a:endParaRPr lang="en-US" sz="2000" b="1" kern="1200">
              <a:solidFill>
                <a:schemeClr val="bg1"/>
              </a:solidFill>
              <a:latin typeface="+mn-lt"/>
            </a:endParaRPr>
          </a:p>
        </xdr:txBody>
      </xdr:sp>
      <xdr:sp macro="" textlink="">
        <xdr:nvSpPr>
          <xdr:cNvPr id="19" name="TextBox 18">
            <a:extLst>
              <a:ext uri="{FF2B5EF4-FFF2-40B4-BE49-F238E27FC236}">
                <a16:creationId xmlns:a16="http://schemas.microsoft.com/office/drawing/2014/main" id="{27030786-253F-59CD-FFC1-677159685F16}"/>
              </a:ext>
            </a:extLst>
          </xdr:cNvPr>
          <xdr:cNvSpPr txBox="1"/>
        </xdr:nvSpPr>
        <xdr:spPr>
          <a:xfrm>
            <a:off x="1019175" y="927269"/>
            <a:ext cx="914400" cy="190843"/>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bg1"/>
                </a:solidFill>
              </a:rPr>
              <a:t>Amount</a:t>
            </a:r>
            <a:r>
              <a:rPr lang="en-US" sz="1200" kern="1200"/>
              <a:t> </a:t>
            </a:r>
          </a:p>
        </xdr:txBody>
      </xdr:sp>
    </xdr:grpSp>
    <xdr:clientData/>
  </xdr:twoCellAnchor>
  <xdr:twoCellAnchor>
    <xdr:from>
      <xdr:col>1</xdr:col>
      <xdr:colOff>382553</xdr:colOff>
      <xdr:row>38</xdr:row>
      <xdr:rowOff>152611</xdr:rowOff>
    </xdr:from>
    <xdr:to>
      <xdr:col>2</xdr:col>
      <xdr:colOff>392078</xdr:colOff>
      <xdr:row>39</xdr:row>
      <xdr:rowOff>152611</xdr:rowOff>
    </xdr:to>
    <xdr:sp macro="" textlink="Pivot!B8">
      <xdr:nvSpPr>
        <xdr:cNvPr id="21" name="TextBox 20">
          <a:extLst>
            <a:ext uri="{FF2B5EF4-FFF2-40B4-BE49-F238E27FC236}">
              <a16:creationId xmlns:a16="http://schemas.microsoft.com/office/drawing/2014/main" id="{8E08702A-B414-4C4C-B22B-3A095923A43A}"/>
            </a:ext>
          </a:extLst>
        </xdr:cNvPr>
        <xdr:cNvSpPr txBox="1"/>
      </xdr:nvSpPr>
      <xdr:spPr>
        <a:xfrm>
          <a:off x="1066743" y="7329900"/>
          <a:ext cx="693715" cy="187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D09616-6DF1-420B-9DD7-91488A8AC1D1}" type="TxLink">
            <a:rPr lang="en-US" sz="1200" b="1" i="0" u="none" strike="noStrike" kern="1200">
              <a:solidFill>
                <a:schemeClr val="bg1"/>
              </a:solidFill>
              <a:latin typeface="Aptos"/>
            </a:rPr>
            <a:pPr algn="ctr"/>
            <a:t>96623</a:t>
          </a:fld>
          <a:endParaRPr lang="en-US" sz="1600" b="1" kern="1200">
            <a:solidFill>
              <a:schemeClr val="bg1"/>
            </a:solidFill>
          </a:endParaRPr>
        </a:p>
      </xdr:txBody>
    </xdr:sp>
    <xdr:clientData/>
  </xdr:twoCellAnchor>
  <xdr:twoCellAnchor>
    <xdr:from>
      <xdr:col>0</xdr:col>
      <xdr:colOff>560614</xdr:colOff>
      <xdr:row>30</xdr:row>
      <xdr:rowOff>68036</xdr:rowOff>
    </xdr:from>
    <xdr:to>
      <xdr:col>3</xdr:col>
      <xdr:colOff>176893</xdr:colOff>
      <xdr:row>35</xdr:row>
      <xdr:rowOff>1361</xdr:rowOff>
    </xdr:to>
    <xdr:grpSp>
      <xdr:nvGrpSpPr>
        <xdr:cNvPr id="22" name="Group 21">
          <a:extLst>
            <a:ext uri="{FF2B5EF4-FFF2-40B4-BE49-F238E27FC236}">
              <a16:creationId xmlns:a16="http://schemas.microsoft.com/office/drawing/2014/main" id="{2FB132D9-0B21-4324-8FBA-908419A0FE35}"/>
            </a:ext>
          </a:extLst>
        </xdr:cNvPr>
        <xdr:cNvGrpSpPr/>
      </xdr:nvGrpSpPr>
      <xdr:grpSpPr>
        <a:xfrm>
          <a:off x="560614" y="5742790"/>
          <a:ext cx="1668849" cy="872409"/>
          <a:chOff x="752474" y="895350"/>
          <a:chExt cx="1419225" cy="714375"/>
        </a:xfrm>
      </xdr:grpSpPr>
      <xdr:sp macro="" textlink="Pivot!E4">
        <xdr:nvSpPr>
          <xdr:cNvPr id="23" name="Rectangle 22">
            <a:extLst>
              <a:ext uri="{FF2B5EF4-FFF2-40B4-BE49-F238E27FC236}">
                <a16:creationId xmlns:a16="http://schemas.microsoft.com/office/drawing/2014/main" id="{BED479DE-0102-0466-C2B5-A5613AEBB0B3}"/>
              </a:ext>
            </a:extLst>
          </xdr:cNvPr>
          <xdr:cNvSpPr/>
        </xdr:nvSpPr>
        <xdr:spPr>
          <a:xfrm>
            <a:off x="752474" y="895350"/>
            <a:ext cx="1419225" cy="714375"/>
          </a:xfrm>
          <a:prstGeom prst="rect">
            <a:avLst/>
          </a:prstGeom>
          <a:solidFill>
            <a:schemeClr val="tx2"/>
          </a:solidFill>
          <a:ln>
            <a:noFill/>
          </a:ln>
          <a:effectLst>
            <a:outerShdw blurRad="254000" dist="1270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F355596-BBE0-41BF-B6A9-06410D347993}" type="TxLink">
              <a:rPr lang="en-US" sz="1600" b="1" i="0" u="none" strike="noStrike" kern="1200">
                <a:solidFill>
                  <a:schemeClr val="bg1"/>
                </a:solidFill>
                <a:latin typeface="Aptos"/>
              </a:rPr>
              <a:pPr algn="ctr"/>
              <a:t>307</a:t>
            </a:fld>
            <a:endParaRPr lang="en-US" sz="3600" b="1" kern="1200">
              <a:solidFill>
                <a:schemeClr val="bg1"/>
              </a:solidFill>
              <a:latin typeface="+mn-lt"/>
            </a:endParaRPr>
          </a:p>
        </xdr:txBody>
      </xdr:sp>
      <xdr:sp macro="" textlink="">
        <xdr:nvSpPr>
          <xdr:cNvPr id="24" name="TextBox 23">
            <a:extLst>
              <a:ext uri="{FF2B5EF4-FFF2-40B4-BE49-F238E27FC236}">
                <a16:creationId xmlns:a16="http://schemas.microsoft.com/office/drawing/2014/main" id="{FAD9CC33-9CD2-D41D-3E02-3010CCF448A6}"/>
              </a:ext>
            </a:extLst>
          </xdr:cNvPr>
          <xdr:cNvSpPr txBox="1"/>
        </xdr:nvSpPr>
        <xdr:spPr>
          <a:xfrm>
            <a:off x="1037167" y="945923"/>
            <a:ext cx="1101226" cy="152435"/>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solidFill>
                  <a:schemeClr val="bg1"/>
                </a:solidFill>
              </a:rPr>
              <a:t>Happy</a:t>
            </a:r>
            <a:r>
              <a:rPr lang="en-US" sz="1200" b="1" kern="1200" baseline="0">
                <a:solidFill>
                  <a:schemeClr val="bg1"/>
                </a:solidFill>
              </a:rPr>
              <a:t> Callers</a:t>
            </a:r>
            <a:r>
              <a:rPr lang="en-US" sz="1100" kern="1200"/>
              <a:t> </a:t>
            </a:r>
          </a:p>
        </xdr:txBody>
      </xdr:sp>
    </xdr:grpSp>
    <xdr:clientData/>
  </xdr:twoCellAnchor>
  <xdr:twoCellAnchor>
    <xdr:from>
      <xdr:col>1</xdr:col>
      <xdr:colOff>340179</xdr:colOff>
      <xdr:row>33</xdr:row>
      <xdr:rowOff>146957</xdr:rowOff>
    </xdr:from>
    <xdr:to>
      <xdr:col>2</xdr:col>
      <xdr:colOff>349704</xdr:colOff>
      <xdr:row>34</xdr:row>
      <xdr:rowOff>146957</xdr:rowOff>
    </xdr:to>
    <xdr:sp macro="" textlink="Pivot!A8">
      <xdr:nvSpPr>
        <xdr:cNvPr id="26" name="TextBox 25">
          <a:extLst>
            <a:ext uri="{FF2B5EF4-FFF2-40B4-BE49-F238E27FC236}">
              <a16:creationId xmlns:a16="http://schemas.microsoft.com/office/drawing/2014/main" id="{84CF121E-C72B-48B7-A3B7-A6FF06043A29}"/>
            </a:ext>
          </a:extLst>
        </xdr:cNvPr>
        <xdr:cNvSpPr txBox="1"/>
      </xdr:nvSpPr>
      <xdr:spPr>
        <a:xfrm>
          <a:off x="1020536" y="6433457"/>
          <a:ext cx="689882"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473C85B-2E54-4500-BB2D-332984B13366}" type="TxLink">
            <a:rPr lang="en-US" sz="1400" b="1" i="0" u="none" strike="noStrike" kern="1200">
              <a:solidFill>
                <a:schemeClr val="bg1"/>
              </a:solidFill>
              <a:latin typeface="Aptos"/>
            </a:rPr>
            <a:pPr algn="ctr"/>
            <a:t>1000</a:t>
          </a:fld>
          <a:endParaRPr lang="en-US" sz="1400" b="1" kern="1200">
            <a:solidFill>
              <a:schemeClr val="bg1"/>
            </a:solidFill>
          </a:endParaRPr>
        </a:p>
      </xdr:txBody>
    </xdr:sp>
    <xdr:clientData/>
  </xdr:twoCellAnchor>
  <xdr:twoCellAnchor editAs="oneCell">
    <xdr:from>
      <xdr:col>0</xdr:col>
      <xdr:colOff>628650</xdr:colOff>
      <xdr:row>36</xdr:row>
      <xdr:rowOff>180975</xdr:rowOff>
    </xdr:from>
    <xdr:to>
      <xdr:col>1</xdr:col>
      <xdr:colOff>222613</xdr:colOff>
      <xdr:row>38</xdr:row>
      <xdr:rowOff>74295</xdr:rowOff>
    </xdr:to>
    <xdr:pic>
      <xdr:nvPicPr>
        <xdr:cNvPr id="28" name="Graphic 27" descr="Shopping cart with solid fill">
          <a:extLst>
            <a:ext uri="{FF2B5EF4-FFF2-40B4-BE49-F238E27FC236}">
              <a16:creationId xmlns:a16="http://schemas.microsoft.com/office/drawing/2014/main" id="{54E2DC69-EF03-4800-B8EE-44E69DA2530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28650" y="7038975"/>
          <a:ext cx="274320" cy="274320"/>
        </a:xfrm>
        <a:prstGeom prst="rect">
          <a:avLst/>
        </a:prstGeom>
      </xdr:spPr>
    </xdr:pic>
    <xdr:clientData/>
  </xdr:twoCellAnchor>
  <xdr:twoCellAnchor editAs="oneCell">
    <xdr:from>
      <xdr:col>0</xdr:col>
      <xdr:colOff>639535</xdr:colOff>
      <xdr:row>20</xdr:row>
      <xdr:rowOff>185058</xdr:rowOff>
    </xdr:from>
    <xdr:to>
      <xdr:col>1</xdr:col>
      <xdr:colOff>233498</xdr:colOff>
      <xdr:row>22</xdr:row>
      <xdr:rowOff>51164</xdr:rowOff>
    </xdr:to>
    <xdr:pic>
      <xdr:nvPicPr>
        <xdr:cNvPr id="30" name="Graphic 29" descr="Hourglass Finished with solid fill">
          <a:extLst>
            <a:ext uri="{FF2B5EF4-FFF2-40B4-BE49-F238E27FC236}">
              <a16:creationId xmlns:a16="http://schemas.microsoft.com/office/drawing/2014/main" id="{969E110B-7FDA-4FEF-B24E-E8B82430C5F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39535" y="3995058"/>
          <a:ext cx="274320" cy="274320"/>
        </a:xfrm>
        <a:prstGeom prst="rect">
          <a:avLst/>
        </a:prstGeom>
      </xdr:spPr>
    </xdr:pic>
    <xdr:clientData/>
  </xdr:twoCellAnchor>
  <xdr:twoCellAnchor editAs="oneCell">
    <xdr:from>
      <xdr:col>0</xdr:col>
      <xdr:colOff>625929</xdr:colOff>
      <xdr:row>30</xdr:row>
      <xdr:rowOff>176894</xdr:rowOff>
    </xdr:from>
    <xdr:to>
      <xdr:col>1</xdr:col>
      <xdr:colOff>225879</xdr:colOff>
      <xdr:row>32</xdr:row>
      <xdr:rowOff>81644</xdr:rowOff>
    </xdr:to>
    <xdr:pic>
      <xdr:nvPicPr>
        <xdr:cNvPr id="31" name="Graphic 30" descr="Star-struck face outline with solid fill">
          <a:extLst>
            <a:ext uri="{FF2B5EF4-FFF2-40B4-BE49-F238E27FC236}">
              <a16:creationId xmlns:a16="http://schemas.microsoft.com/office/drawing/2014/main" id="{13AE3283-C550-461A-9E53-AFC5BE5134E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25929" y="5891894"/>
          <a:ext cx="280307" cy="285750"/>
        </a:xfrm>
        <a:prstGeom prst="rect">
          <a:avLst/>
        </a:prstGeom>
      </xdr:spPr>
    </xdr:pic>
    <xdr:clientData/>
  </xdr:twoCellAnchor>
  <xdr:twoCellAnchor editAs="oneCell">
    <xdr:from>
      <xdr:col>1</xdr:col>
      <xdr:colOff>23132</xdr:colOff>
      <xdr:row>26</xdr:row>
      <xdr:rowOff>54427</xdr:rowOff>
    </xdr:from>
    <xdr:to>
      <xdr:col>1</xdr:col>
      <xdr:colOff>332015</xdr:colOff>
      <xdr:row>27</xdr:row>
      <xdr:rowOff>164646</xdr:rowOff>
    </xdr:to>
    <xdr:pic>
      <xdr:nvPicPr>
        <xdr:cNvPr id="32" name="Graphic 31" descr="Rating Star with solid fill">
          <a:extLst>
            <a:ext uri="{FF2B5EF4-FFF2-40B4-BE49-F238E27FC236}">
              <a16:creationId xmlns:a16="http://schemas.microsoft.com/office/drawing/2014/main" id="{F68932AE-C056-4E39-A01D-ABCBD31EA04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703489" y="5007427"/>
          <a:ext cx="308883" cy="314326"/>
        </a:xfrm>
        <a:prstGeom prst="rect">
          <a:avLst/>
        </a:prstGeom>
      </xdr:spPr>
    </xdr:pic>
    <xdr:clientData/>
  </xdr:twoCellAnchor>
  <xdr:twoCellAnchor>
    <xdr:from>
      <xdr:col>3</xdr:col>
      <xdr:colOff>285750</xdr:colOff>
      <xdr:row>4</xdr:row>
      <xdr:rowOff>114299</xdr:rowOff>
    </xdr:from>
    <xdr:to>
      <xdr:col>9</xdr:col>
      <xdr:colOff>571500</xdr:colOff>
      <xdr:row>17</xdr:row>
      <xdr:rowOff>108856</xdr:rowOff>
    </xdr:to>
    <xdr:graphicFrame macro="">
      <xdr:nvGraphicFramePr>
        <xdr:cNvPr id="35" name="Chart 34">
          <a:extLst>
            <a:ext uri="{FF2B5EF4-FFF2-40B4-BE49-F238E27FC236}">
              <a16:creationId xmlns:a16="http://schemas.microsoft.com/office/drawing/2014/main" id="{F87805C8-EFE0-4FC1-BC85-63DB9B4ABB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10</xdr:col>
      <xdr:colOff>312964</xdr:colOff>
      <xdr:row>18</xdr:row>
      <xdr:rowOff>81644</xdr:rowOff>
    </xdr:from>
    <xdr:to>
      <xdr:col>13</xdr:col>
      <xdr:colOff>572916</xdr:colOff>
      <xdr:row>28</xdr:row>
      <xdr:rowOff>81643</xdr:rowOff>
    </xdr:to>
    <mc:AlternateContent xmlns:mc="http://schemas.openxmlformats.org/markup-compatibility/2006">
      <mc:Choice xmlns:a14="http://schemas.microsoft.com/office/drawing/2010/main" Requires="a14">
        <xdr:graphicFrame macro="">
          <xdr:nvGraphicFramePr>
            <xdr:cNvPr id="36" name="Representative 1">
              <a:extLst>
                <a:ext uri="{FF2B5EF4-FFF2-40B4-BE49-F238E27FC236}">
                  <a16:creationId xmlns:a16="http://schemas.microsoft.com/office/drawing/2014/main" id="{2824AF0D-CC73-4F49-9939-84C29F702949}"/>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7154865" y="3462348"/>
              <a:ext cx="2312523" cy="1918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363312</xdr:colOff>
      <xdr:row>18</xdr:row>
      <xdr:rowOff>69396</xdr:rowOff>
    </xdr:from>
    <xdr:to>
      <xdr:col>10</xdr:col>
      <xdr:colOff>236086</xdr:colOff>
      <xdr:row>40</xdr:row>
      <xdr:rowOff>68035</xdr:rowOff>
    </xdr:to>
    <xdr:grpSp>
      <xdr:nvGrpSpPr>
        <xdr:cNvPr id="33" name="Group 32">
          <a:extLst>
            <a:ext uri="{FF2B5EF4-FFF2-40B4-BE49-F238E27FC236}">
              <a16:creationId xmlns:a16="http://schemas.microsoft.com/office/drawing/2014/main" id="{42FCBC5C-DAD3-412D-95FB-D367CD4C2314}"/>
            </a:ext>
          </a:extLst>
        </xdr:cNvPr>
        <xdr:cNvGrpSpPr/>
      </xdr:nvGrpSpPr>
      <xdr:grpSpPr>
        <a:xfrm>
          <a:off x="2415882" y="3450100"/>
          <a:ext cx="4662105" cy="4170858"/>
          <a:chOff x="5973521" y="8555306"/>
          <a:chExt cx="4673152" cy="3254445"/>
        </a:xfrm>
        <a:noFill/>
      </xdr:grpSpPr>
      <xdr:graphicFrame macro="">
        <xdr:nvGraphicFramePr>
          <xdr:cNvPr id="34" name="Chart 33">
            <a:extLst>
              <a:ext uri="{FF2B5EF4-FFF2-40B4-BE49-F238E27FC236}">
                <a16:creationId xmlns:a16="http://schemas.microsoft.com/office/drawing/2014/main" id="{2C18BD2E-3E0E-DC62-C2B5-885CF48368AF}"/>
              </a:ext>
            </a:extLst>
          </xdr:cNvPr>
          <xdr:cNvGraphicFramePr/>
        </xdr:nvGraphicFramePr>
        <xdr:xfrm>
          <a:off x="5973521" y="8566488"/>
          <a:ext cx="2328863" cy="3243263"/>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38" name="Chart 37">
            <a:extLst>
              <a:ext uri="{FF2B5EF4-FFF2-40B4-BE49-F238E27FC236}">
                <a16:creationId xmlns:a16="http://schemas.microsoft.com/office/drawing/2014/main" id="{8EC29C68-32B5-666E-C5C2-943BF297CDD0}"/>
              </a:ext>
            </a:extLst>
          </xdr:cNvPr>
          <xdr:cNvGraphicFramePr/>
        </xdr:nvGraphicFramePr>
        <xdr:xfrm>
          <a:off x="8317810" y="8555306"/>
          <a:ext cx="2328863" cy="3252788"/>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14</xdr:col>
      <xdr:colOff>529827</xdr:colOff>
      <xdr:row>4</xdr:row>
      <xdr:rowOff>95251</xdr:rowOff>
    </xdr:from>
    <xdr:to>
      <xdr:col>19</xdr:col>
      <xdr:colOff>476248</xdr:colOff>
      <xdr:row>17</xdr:row>
      <xdr:rowOff>122465</xdr:rowOff>
    </xdr:to>
    <xdr:graphicFrame macro="">
      <xdr:nvGraphicFramePr>
        <xdr:cNvPr id="41" name="Chart 40">
          <a:extLst>
            <a:ext uri="{FF2B5EF4-FFF2-40B4-BE49-F238E27FC236}">
              <a16:creationId xmlns:a16="http://schemas.microsoft.com/office/drawing/2014/main" id="{216409FC-5B6F-4B81-98DE-3F3F99FD0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564413</xdr:colOff>
      <xdr:row>4</xdr:row>
      <xdr:rowOff>81643</xdr:rowOff>
    </xdr:from>
    <xdr:to>
      <xdr:col>24</xdr:col>
      <xdr:colOff>22963</xdr:colOff>
      <xdr:row>17</xdr:row>
      <xdr:rowOff>111409</xdr:rowOff>
    </xdr:to>
    <xdr:graphicFrame macro="">
      <xdr:nvGraphicFramePr>
        <xdr:cNvPr id="42" name="Chart 41">
          <a:extLst>
            <a:ext uri="{FF2B5EF4-FFF2-40B4-BE49-F238E27FC236}">
              <a16:creationId xmlns:a16="http://schemas.microsoft.com/office/drawing/2014/main" id="{63E185F5-4EFC-4CC8-B7D8-DF38462CA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530679</xdr:colOff>
      <xdr:row>4</xdr:row>
      <xdr:rowOff>108856</xdr:rowOff>
    </xdr:from>
    <xdr:to>
      <xdr:col>3</xdr:col>
      <xdr:colOff>190500</xdr:colOff>
      <xdr:row>13</xdr:row>
      <xdr:rowOff>122463</xdr:rowOff>
    </xdr:to>
    <xdr:sp macro="" textlink="">
      <xdr:nvSpPr>
        <xdr:cNvPr id="10" name="Rectangle 9">
          <a:extLst>
            <a:ext uri="{FF2B5EF4-FFF2-40B4-BE49-F238E27FC236}">
              <a16:creationId xmlns:a16="http://schemas.microsoft.com/office/drawing/2014/main" id="{E2686466-FE62-E951-1E36-612D2E36EEC4}"/>
            </a:ext>
          </a:extLst>
        </xdr:cNvPr>
        <xdr:cNvSpPr/>
      </xdr:nvSpPr>
      <xdr:spPr>
        <a:xfrm>
          <a:off x="530679" y="870856"/>
          <a:ext cx="1700892" cy="1728107"/>
        </a:xfrm>
        <a:prstGeom prst="rect">
          <a:avLst/>
        </a:prstGeom>
        <a:no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10</xdr:col>
      <xdr:colOff>435431</xdr:colOff>
      <xdr:row>29</xdr:row>
      <xdr:rowOff>68034</xdr:rowOff>
    </xdr:from>
    <xdr:to>
      <xdr:col>13</xdr:col>
      <xdr:colOff>544288</xdr:colOff>
      <xdr:row>40</xdr:row>
      <xdr:rowOff>122463</xdr:rowOff>
    </xdr:to>
    <xdr:pic>
      <xdr:nvPicPr>
        <xdr:cNvPr id="25" name="Picture 24" descr="Businessman thumbs up">
          <a:extLst>
            <a:ext uri="{FF2B5EF4-FFF2-40B4-BE49-F238E27FC236}">
              <a16:creationId xmlns:a16="http://schemas.microsoft.com/office/drawing/2014/main" id="{79861B90-B073-7CAF-8CD5-DAA26F0A6BEB}"/>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414" t="-27" r="-414" b="67343"/>
        <a:stretch/>
      </xdr:blipFill>
      <xdr:spPr>
        <a:xfrm>
          <a:off x="7239002" y="5619748"/>
          <a:ext cx="2149929" cy="2149929"/>
        </a:xfrm>
        <a:prstGeom prst="ellipse">
          <a:avLst/>
        </a:prstGeom>
      </xdr:spPr>
    </xdr:pic>
    <xdr:clientData/>
  </xdr:twoCellAnchor>
  <xdr:twoCellAnchor editAs="oneCell">
    <xdr:from>
      <xdr:col>0</xdr:col>
      <xdr:colOff>245092</xdr:colOff>
      <xdr:row>5</xdr:row>
      <xdr:rowOff>95251</xdr:rowOff>
    </xdr:from>
    <xdr:to>
      <xdr:col>3</xdr:col>
      <xdr:colOff>632040</xdr:colOff>
      <xdr:row>14</xdr:row>
      <xdr:rowOff>68037</xdr:rowOff>
    </xdr:to>
    <xdr:pic>
      <xdr:nvPicPr>
        <xdr:cNvPr id="45" name="Picture 44">
          <a:extLst>
            <a:ext uri="{FF2B5EF4-FFF2-40B4-BE49-F238E27FC236}">
              <a16:creationId xmlns:a16="http://schemas.microsoft.com/office/drawing/2014/main" id="{2DB110AA-70A1-C537-F33A-60582BE38B0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5092" y="1047751"/>
          <a:ext cx="2428019" cy="1687286"/>
        </a:xfrm>
        <a:prstGeom prst="rect">
          <a:avLst/>
        </a:prstGeom>
      </xdr:spPr>
    </xdr:pic>
    <xdr:clientData/>
  </xdr:twoCellAnchor>
  <xdr:twoCellAnchor>
    <xdr:from>
      <xdr:col>0</xdr:col>
      <xdr:colOff>544286</xdr:colOff>
      <xdr:row>0</xdr:row>
      <xdr:rowOff>108857</xdr:rowOff>
    </xdr:from>
    <xdr:to>
      <xdr:col>24</xdr:col>
      <xdr:colOff>0</xdr:colOff>
      <xdr:row>4</xdr:row>
      <xdr:rowOff>13607</xdr:rowOff>
    </xdr:to>
    <xdr:sp macro="" textlink="">
      <xdr:nvSpPr>
        <xdr:cNvPr id="46" name="Rectangle 45">
          <a:extLst>
            <a:ext uri="{FF2B5EF4-FFF2-40B4-BE49-F238E27FC236}">
              <a16:creationId xmlns:a16="http://schemas.microsoft.com/office/drawing/2014/main" id="{709AECE9-B69C-8EF3-317D-95850FE608C3}"/>
            </a:ext>
          </a:extLst>
        </xdr:cNvPr>
        <xdr:cNvSpPr/>
      </xdr:nvSpPr>
      <xdr:spPr>
        <a:xfrm>
          <a:off x="544286" y="108857"/>
          <a:ext cx="16260535" cy="66675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kern="1200">
              <a:latin typeface="Cambria" panose="02040503050406030204" pitchFamily="18" charset="0"/>
              <a:ea typeface="Cambria" panose="02040503050406030204" pitchFamily="18" charset="0"/>
            </a:rPr>
            <a:t>CALLL CENTRE DATA</a:t>
          </a:r>
          <a:r>
            <a:rPr lang="en-US" sz="3600" b="1" kern="1200" baseline="0">
              <a:latin typeface="Cambria" panose="02040503050406030204" pitchFamily="18" charset="0"/>
              <a:ea typeface="Cambria" panose="02040503050406030204" pitchFamily="18" charset="0"/>
            </a:rPr>
            <a:t> ANALYSIS </a:t>
          </a:r>
          <a:endParaRPr lang="en-US" sz="3600" b="1" kern="1200">
            <a:latin typeface="Cambria" panose="02040503050406030204" pitchFamily="18" charset="0"/>
            <a:ea typeface="Cambria" panose="020405030504060302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7.999646180557" backgroundQuery="1" createdVersion="8" refreshedVersion="8" minRefreshableVersion="3" recordCount="0" supportSubquery="1" supportAdvancedDrill="1" xr:uid="{FFDB24DD-4BE9-410A-85DE-DD78D23FDBCC}">
  <cacheSource type="external" connectionId="1"/>
  <cacheFields count="5">
    <cacheField name="[Measures].[CallCount]" caption="CallCount" numFmtId="0" hierarchy="17" level="32767"/>
    <cacheField name="[Measures].[Total Amount]" caption="Total Amount" numFmtId="0" hierarchy="18" level="32767"/>
    <cacheField name="[Measures].[Total Duration ]" caption="Total Duration " numFmtId="0" hierarchy="19" level="32767"/>
    <cacheField name="[Measures].[Average Rating ]" caption="Average Rating " numFmtId="0" hierarchy="20" level="32767"/>
    <cacheField name="[Measures].[5* Calls ]" caption="5* Calls "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 caption="Total Duration " measure="1" displayFolder="" measureGroup="calls" count="0" oneField="1">
      <fieldsUsage count="1">
        <fieldUsage x="2"/>
      </fieldsUsage>
    </cacheHierarchy>
    <cacheHierarchy uniqueName="[Measures].[Average Rating ]" caption="Average Rating " measure="1" displayFolder="" measureGroup="calls" count="0" oneField="1">
      <fieldsUsage count="1">
        <fieldUsage x="3"/>
      </fieldsUsage>
    </cacheHierarchy>
    <cacheHierarchy uniqueName="[Measures].[5* Calls ]" caption="5* Calls "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9.013310185182" backgroundQuery="1" createdVersion="8" refreshedVersion="8" minRefreshableVersion="3" recordCount="0" supportSubquery="1" supportAdvancedDrill="1" xr:uid="{5DAE0075-972D-4DFB-A8E2-AED9CC31A219}">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 caption="Total Duration " measure="1" displayFolder="" measureGroup="calls" count="0"/>
    <cacheHierarchy uniqueName="[Measures].[Average Rating ]" caption="Average Rating " measure="1" displayFolder="" measureGroup="calls" count="0"/>
    <cacheHierarchy uniqueName="[Measures].[5* Calls ]" caption="5*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9.205813310182" backgroundQuery="1" createdVersion="8" refreshedVersion="8" minRefreshableVersion="3" recordCount="0" supportSubquery="1" supportAdvancedDrill="1" xr:uid="{12575F7F-B947-4FE3-9B09-E95B7D3E402E}">
  <cacheSource type="external" connectionId="1"/>
  <cacheFields count="6">
    <cacheField name="[Measures].[CallCount]" caption="CallCount" numFmtId="0" hierarchy="17" level="32767"/>
    <cacheField name="[Measures].[Total Amount]" caption="Total Amount" numFmtId="0" hierarchy="18" level="32767"/>
    <cacheField name="[Measures].[Total Duration ]" caption="Total Duration " numFmtId="0" hierarchy="19" level="32767"/>
    <cacheField name="[Measures].[Average Rating ]" caption="Average Rating " numFmtId="0" hierarchy="20" level="32767"/>
    <cacheField name="[Measures].[5* Calls ]" caption="5* Calls "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 caption="Total Duration " measure="1" displayFolder="" measureGroup="calls" count="0" oneField="1">
      <fieldsUsage count="1">
        <fieldUsage x="2"/>
      </fieldsUsage>
    </cacheHierarchy>
    <cacheHierarchy uniqueName="[Measures].[Average Rating ]" caption="Average Rating " measure="1" displayFolder="" measureGroup="calls" count="0" oneField="1">
      <fieldsUsage count="1">
        <fieldUsage x="3"/>
      </fieldsUsage>
    </cacheHierarchy>
    <cacheHierarchy uniqueName="[Measures].[5* Calls ]" caption="5* Calls "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9.205814004628" backgroundQuery="1" createdVersion="8" refreshedVersion="8" minRefreshableVersion="3" recordCount="0" supportSubquery="1" supportAdvancedDrill="1" xr:uid="{676BC9BF-1416-409D-84FB-F919A3680905}">
  <cacheSource type="external" connectionId="1"/>
  <cacheFields count="4">
    <cacheField name="[calls].[Date of Call (Month)].[Date of Call (Month)]" caption="Date of Call (Month)" numFmtId="0" hierarchy="11" level="1">
      <sharedItems count="12">
        <s v="Jan"/>
        <s v="Feb"/>
        <s v="Mar"/>
        <s v="Apr"/>
        <s v="May"/>
        <s v="Jun"/>
        <s v="Jul"/>
        <s v="Aug"/>
        <s v="Sep"/>
        <s v="Oct"/>
        <s v="Nov"/>
        <s v="Dec"/>
      </sharedItems>
    </cacheField>
    <cacheField name="[Measures].[CallCount]" caption="CallCount" numFmtId="0" hierarchy="17" level="32767"/>
    <cacheField name="[calls].[Representative].[Representative]" caption="Representative" numFmtId="0" hierarchy="3"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0"/>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erage Rating ]" caption="Average Rating " measure="1" displayFolder="" measureGroup="calls" count="0"/>
    <cacheHierarchy uniqueName="[Measures].[5* Calls ]" caption="5*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9.205814351852" backgroundQuery="1" createdVersion="8" refreshedVersion="8" minRefreshableVersion="3" recordCount="0" supportSubquery="1" supportAdvancedDrill="1" xr:uid="{8E23B4CC-528A-44C5-B43E-F51A35F8681F}">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Count]" caption="Call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erage Rating ]" caption="Average Rating " measure="1" displayFolder="" measureGroup="calls" count="0"/>
    <cacheHierarchy uniqueName="[Measures].[5* Calls ]" caption="5*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9.205814814813" backgroundQuery="1" createdVersion="8" refreshedVersion="8" minRefreshableVersion="3" recordCount="0" supportSubquery="1" supportAdvancedDrill="1" xr:uid="{38A593CC-6890-4AE3-9F62-1F0036159AC3}">
  <cacheSource type="external" connectionId="1"/>
  <cacheFields count="1">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erage Rating ]" caption="Average Rating " measure="1" displayFolder="" measureGroup="calls" count="0"/>
    <cacheHierarchy uniqueName="[Measures].[5* Calls ]" caption="5*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9.205815277775" backgroundQuery="1" createdVersion="8" refreshedVersion="8" minRefreshableVersion="3" recordCount="0" supportSubquery="1" supportAdvancedDrill="1" xr:uid="{A9872AC2-27F2-4C45-9110-5203E8072880}">
  <cacheSource type="external" connectionId="1"/>
  <cacheFields count="4">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Count]" caption="Call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erage Rating ]" caption="Average Rating " measure="1" displayFolder="" measureGroup="calls" count="0"/>
    <cacheHierarchy uniqueName="[Measures].[5* Calls ]" caption="5*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9.205815624999" backgroundQuery="1" createdVersion="8" refreshedVersion="8" minRefreshableVersion="3" recordCount="0" supportSubquery="1" supportAdvancedDrill="1" xr:uid="{D7793208-EE37-4561-AB0F-07D8E9396B07}">
  <cacheSource type="external" connectionId="1"/>
  <cacheFields count="3">
    <cacheField name="[Measures].[CallCount]" caption="Call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Count]" caption="Call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 caption="Total Duration " measure="1" displayFolder="" measureGroup="calls" count="0"/>
    <cacheHierarchy uniqueName="[Measures].[Average Rating ]" caption="Average Rating " measure="1" displayFolder="" measureGroup="calls" count="0"/>
    <cacheHierarchy uniqueName="[Measures].[5* Calls ]" caption="5*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9.205815972222" backgroundQuery="1" createdVersion="8" refreshedVersion="8" minRefreshableVersion="3" recordCount="0" supportSubquery="1" supportAdvancedDrill="1" xr:uid="{D0D40AB4-8B58-47B0-874F-E243A65C2E26}">
  <cacheSource type="external" connectionId="1"/>
  <cacheFields count="3">
    <cacheField name="[calls].[Representative].[Representative]" caption="Representative" numFmtId="0" hierarchy="3" level="1">
      <sharedItems count="5">
        <s v="R01"/>
        <s v="R02"/>
        <s v="R03"/>
        <s v="R04"/>
        <s v="R05"/>
      </sharedItems>
    </cacheField>
    <cacheField name="[Measures].[CallCount]" caption="Call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2" memberValueDatatype="20" unbalanced="0" hidden="1"/>
    <cacheHierarchy uniqueName="[Measures].[CallCount]" caption="Call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 caption="Total Duration " measure="1" displayFolder="" measureGroup="calls" count="0"/>
    <cacheHierarchy uniqueName="[Measures].[Average Rating ]" caption="Average Rating " measure="1" displayFolder="" measureGroup="calls" count="0"/>
    <cacheHierarchy uniqueName="[Measures].[5* Calls ]" caption="5*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hurram Naveed" refreshedDate="45627.99963726852" backgroundQuery="1" createdVersion="3" refreshedVersion="8" minRefreshableVersion="3" recordCount="0" supportSubquery="1" supportAdvancedDrill="1" xr:uid="{118E75CB-2B10-4712-9D5A-403302B99D02}">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Count]" caption="CallCount" measure="1" displayFolder="" measureGroup="calls" count="0"/>
    <cacheHierarchy uniqueName="[Measures].[Total Amount]" caption="Total Amount" measure="1" displayFolder="" measureGroup="calls" count="0"/>
    <cacheHierarchy uniqueName="[Measures].[Total Duration ]" caption="Total Duration " measure="1" displayFolder="" measureGroup="calls" count="0"/>
    <cacheHierarchy uniqueName="[Measures].[Average Rating ]" caption="Average Rating " measure="1" displayFolder="" measureGroup="calls" count="0"/>
    <cacheHierarchy uniqueName="[Measures].[5* Calls ]" caption="5* Calls "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983722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CC2ED4-462B-4395-80CB-A2B7894F5856}" name="repspivot" cacheId="6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49:C55"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2F8722-CD01-48C5-815C-53E098847E2F}" name="monthly trend" cacheId="6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4:C27"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name="CallCount2" fld="3" subtotal="count" baseField="0" baseItem="0">
      <extLst>
        <ext xmlns:x14="http://schemas.microsoft.com/office/spreadsheetml/2009/9/main" uri="{E15A36E0-9728-4e99-A89B-3F7291B0FE68}">
          <x14:dataField sourceField="1" uniqueName="[__Xl2].[Measures].[CallCount]"/>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45D2C1-BC0B-4C64-8A86-C7507FE9213F}" name="REPAMOUNT" cacheId="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109:G128"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3"/>
  </colFields>
  <colItems count="6">
    <i>
      <x/>
    </i>
    <i>
      <x v="1"/>
    </i>
    <i>
      <x v="2"/>
    </i>
    <i>
      <x v="3"/>
    </i>
    <i>
      <x v="4"/>
    </i>
    <i t="grand">
      <x/>
    </i>
  </colItems>
  <dataFields count="1">
    <dataField fld="2" subtotal="count" baseField="0" baseItem="0"/>
  </dataFields>
  <formats count="13">
    <format dxfId="43">
      <pivotArea dataOnly="0" labelOnly="1" fieldPosition="0">
        <references count="1">
          <reference field="0" count="2">
            <x v="1"/>
            <x v="2"/>
          </reference>
        </references>
      </pivotArea>
    </format>
    <format dxfId="42">
      <pivotArea dataOnly="0" labelOnly="1" fieldPosition="0">
        <references count="2">
          <reference field="0" count="1" selected="0">
            <x v="0"/>
          </reference>
          <reference field="1" count="4">
            <x v="0"/>
            <x v="1"/>
            <x v="2"/>
            <x v="3"/>
          </reference>
        </references>
      </pivotArea>
    </format>
    <format dxfId="41">
      <pivotArea dataOnly="0" labelOnly="1" fieldPosition="0">
        <references count="2">
          <reference field="0" count="1" selected="0">
            <x v="1"/>
          </reference>
          <reference field="1" count="6">
            <x v="4"/>
            <x v="5"/>
            <x v="6"/>
            <x v="7"/>
            <x v="8"/>
            <x v="9"/>
          </reference>
        </references>
      </pivotArea>
    </format>
    <format dxfId="40">
      <pivotArea dataOnly="0" labelOnly="1" fieldPosition="0">
        <references count="2">
          <reference field="0" count="1" selected="0">
            <x v="2"/>
          </reference>
          <reference field="1" count="5">
            <x v="10"/>
            <x v="11"/>
            <x v="12"/>
            <x v="13"/>
            <x v="14"/>
          </reference>
        </references>
      </pivotArea>
    </format>
    <format dxfId="39">
      <pivotArea dataOnly="0" labelOnly="1" fieldPosition="0">
        <references count="1">
          <reference field="0" count="2">
            <x v="1"/>
            <x v="2"/>
          </reference>
        </references>
      </pivotArea>
    </format>
    <format dxfId="38">
      <pivotArea dataOnly="0" labelOnly="1" fieldPosition="0">
        <references count="2">
          <reference field="0" count="1" selected="0">
            <x v="0"/>
          </reference>
          <reference field="1" count="4">
            <x v="0"/>
            <x v="1"/>
            <x v="2"/>
            <x v="3"/>
          </reference>
        </references>
      </pivotArea>
    </format>
    <format dxfId="37">
      <pivotArea dataOnly="0" labelOnly="1" fieldPosition="0">
        <references count="2">
          <reference field="0" count="1" selected="0">
            <x v="1"/>
          </reference>
          <reference field="1" count="6">
            <x v="4"/>
            <x v="5"/>
            <x v="6"/>
            <x v="7"/>
            <x v="8"/>
            <x v="9"/>
          </reference>
        </references>
      </pivotArea>
    </format>
    <format dxfId="36">
      <pivotArea dataOnly="0" labelOnly="1" fieldPosition="0">
        <references count="2">
          <reference field="0" count="1" selected="0">
            <x v="2"/>
          </reference>
          <reference field="1" count="5">
            <x v="10"/>
            <x v="11"/>
            <x v="12"/>
            <x v="13"/>
            <x v="14"/>
          </reference>
        </references>
      </pivotArea>
    </format>
    <format dxfId="35">
      <pivotArea field="1" grandCol="1" collapsedLevelsAreSubtotals="1" axis="axisRow" fieldPosition="1">
        <references count="2">
          <reference field="0" count="1" selected="0">
            <x v="0"/>
          </reference>
          <reference field="1" count="4">
            <x v="0"/>
            <x v="1"/>
            <x v="2"/>
            <x v="3"/>
          </reference>
        </references>
      </pivotArea>
    </format>
    <format dxfId="34">
      <pivotArea field="0" grandCol="1" collapsedLevelsAreSubtotals="1" axis="axisRow" fieldPosition="0">
        <references count="1">
          <reference field="0" count="1">
            <x v="1"/>
          </reference>
        </references>
      </pivotArea>
    </format>
    <format dxfId="33">
      <pivotArea field="1" grandCol="1" collapsedLevelsAreSubtotals="1" axis="axisRow" fieldPosition="1">
        <references count="2">
          <reference field="0" count="1" selected="0">
            <x v="1"/>
          </reference>
          <reference field="1" count="6">
            <x v="4"/>
            <x v="5"/>
            <x v="6"/>
            <x v="7"/>
            <x v="8"/>
            <x v="9"/>
          </reference>
        </references>
      </pivotArea>
    </format>
    <format dxfId="32">
      <pivotArea field="0" grandCol="1" collapsedLevelsAreSubtotals="1" axis="axisRow" fieldPosition="0">
        <references count="1">
          <reference field="0" count="1">
            <x v="2"/>
          </reference>
        </references>
      </pivotArea>
    </format>
    <format dxfId="31">
      <pivotArea field="1" grandCol="1" collapsedLevelsAreSubtotals="1" axis="axisRow" fieldPosition="1">
        <references count="2">
          <reference field="0" count="1" selected="0">
            <x v="2"/>
          </reference>
          <reference field="1" count="5">
            <x v="10"/>
            <x v="11"/>
            <x v="12"/>
            <x v="13"/>
            <x v="14"/>
          </reference>
        </references>
      </pivotArea>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E11A43-C5D0-48BF-8B08-2D4DA2D2C59E}" name="REPSATISFCATION" cacheId="6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94:B100" firstHeaderRow="1" firstDataRow="1" firstDataCol="1"/>
  <pivotFields count="3">
    <pivotField dataField="1" subtotalTop="0" showAll="0" defaultSubtotal="0"/>
    <pivotField axis="axisRow" allDrilled="1" subtotalTop="0" showAll="0" dataSourceSort="1" defaultSubtotal="0" defaultAttributeDrillState="1">
      <items count="5">
        <item s="1" x="0"/>
        <item s="1" x="1"/>
        <item s="1" x="2"/>
        <item s="1" x="3"/>
        <item s="1"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04F5704-AB56-429C-B29C-0AD708698E64}" name="RepPivot" cacheId="6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
    <dataField fld="2" subtotal="count" baseField="0" baseItem="0"/>
    <dataField fld="3" subtotal="count" baseField="0" baseItem="0"/>
    <dataField fld="4" subtotal="count" baseField="0" baseItem="0"/>
  </dataFields>
  <formats count="1">
    <format dxfId="58">
      <pivotArea outline="0" collapsedLevelsAreSubtotals="1" fieldPosition="0">
        <references count="1">
          <reference field="4294967294" count="1" selected="0">
            <x v="1"/>
          </reference>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A2EE5E-0977-48C4-A819-023F6F60318F}" name="CALLSBYCITY" cacheId="6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78:D83"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6775F0-A5C5-47E4-8EED-F28B6BFC6CC8}" name="PivotSummary 1 "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numFmtId="1"/>
    <dataField fld="2" subtotal="count" baseField="0" baseItem="0"/>
    <dataField fld="3" subtotal="count" baseField="0" baseItem="0"/>
    <dataField fld="4" subtotal="count" baseField="0" baseItem="0"/>
  </dataFields>
  <formats count="1">
    <format dxfId="59">
      <pivotArea outline="0" collapsedLevelsAreSubtotals="1" fieldPosition="0">
        <references count="1">
          <reference field="4294967294" count="1" selected="0">
            <x v="1"/>
          </reference>
        </references>
      </pivotArea>
    </format>
  </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CED42C-A72E-4C62-8201-62AB93A43BF6}" name="weekday trrend" cacheId="6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A31:B39"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77FF43-1582-4EAE-AED5-D2A8831B3542}" name="selected rep" cacheId="63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5:A70"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2">
    <format dxfId="61">
      <pivotArea dataOnly="0" labelOnly="1" fieldPosition="0">
        <references count="1">
          <reference field="0" count="0"/>
        </references>
      </pivotArea>
    </format>
    <format dxfId="60">
      <pivotArea dataOnly="0" labelOnly="1"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9517A7C9-3151-4899-8F3F-5917BD215F6C}" sourceName="[calls].[Representative]">
  <pivotTables>
    <pivotTable tabId="7" name="RepPivot"/>
    <pivotTable tabId="7" name="monthly trend"/>
    <pivotTable tabId="7" name="weekday trrend"/>
    <pivotTable tabId="7" name="selected rep"/>
    <pivotTable tabId="7" name="CALLSBYCITY"/>
    <pivotTable tabId="7" name="REPSATISFCATION"/>
    <pivotTable tabId="7" name="repspivot"/>
  </pivotTables>
  <data>
    <olap pivotCacheId="59837223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5BAEB273-07C1-4206-BBC5-A8BEE2DECF3F}" cache="Slicer_Representative" caption="Representativ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B1E652C2-6C79-45F8-BA87-E939DE1E23D4}" cache="Slicer_Representative" caption="Representative" level="1"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57"/>
    <tableColumn id="5" xr3:uid="{5A35565E-8707-4DED-AD15-A0669D67B382}" name="Date of Call" dataDxfId="56"/>
    <tableColumn id="6" xr3:uid="{F2E4F158-B41F-47BC-8DF8-DFCADFEE4E40}" name="Purchase Amount"/>
    <tableColumn id="7" xr3:uid="{04B291B5-47BD-4F78-8FD8-D1551CCA6BD9}" name="Satisfaction Rating"/>
    <tableColumn id="8" xr3:uid="{6E4123C0-0B17-43B8-A142-A1E540CE974C}" name="FY" dataDxfId="55">
      <calculatedColumnFormula>IF(MONTH(calls[[#This Row],[Date of Call]])&lt;=6, YEAR(calls[[#This Row],[Date of Call]]), YEAR(calls[[#This Row],[Date of Call]])+1)</calculatedColumnFormula>
    </tableColumn>
    <tableColumn id="9" xr3:uid="{199FA271-5E9B-46CE-9BC6-2801F92CD17E}" name="Day of week" dataDxfId="54">
      <calculatedColumnFormula>TEXT(calls[[#This Row],[Date of Call]],"DDDD")</calculatedColumnFormula>
    </tableColumn>
    <tableColumn id="10" xr3:uid="{328CDB09-95B8-4D5E-9ED9-EF0D363735A1}" name="Duration Bucket" dataDxfId="53">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52">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51" headerRowBorderDxfId="50" tableBorderDxfId="49" totalsRowBorderDxfId="48">
  <autoFilter ref="Q3:T18" xr:uid="{27158F51-A707-4171-8A04-81FB0AABCBA5}"/>
  <tableColumns count="4">
    <tableColumn id="1" xr3:uid="{02688061-6A8C-4E23-B7FF-D00CD8B58CAC}" name="Customer ID" dataDxfId="47"/>
    <tableColumn id="2" xr3:uid="{771678B6-DB44-426B-9874-B4E421A440D5}" name="Gedner" dataDxfId="46"/>
    <tableColumn id="3" xr3:uid="{B0D41C62-587E-494D-B49A-603F2C05F8D3}" name="Age" dataDxfId="45"/>
    <tableColumn id="4" xr3:uid="{663F92D6-FE31-4D81-9E01-8D066DDC8A88}" name="City" dataDxfId="4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9C38A-8417-4349-9304-75FBDFD9C765}">
  <dimension ref="A3:L128"/>
  <sheetViews>
    <sheetView topLeftCell="A37" workbookViewId="0">
      <selection activeCell="N53" sqref="N53"/>
    </sheetView>
  </sheetViews>
  <sheetFormatPr defaultRowHeight="15" x14ac:dyDescent="0.25"/>
  <cols>
    <col min="1" max="1" width="12.625" bestFit="1" customWidth="1"/>
    <col min="2" max="2" width="9.625" bestFit="1" customWidth="1"/>
    <col min="3" max="3" width="12.25" bestFit="1" customWidth="1"/>
    <col min="4" max="4" width="10.875" bestFit="1" customWidth="1"/>
    <col min="5" max="5" width="7.875" bestFit="1" customWidth="1"/>
    <col min="6" max="6" width="6.375" bestFit="1" customWidth="1"/>
    <col min="7" max="7" width="10.875" bestFit="1" customWidth="1"/>
    <col min="8" max="8" width="11.5" bestFit="1" customWidth="1"/>
    <col min="9" max="9" width="10.375" bestFit="1" customWidth="1"/>
    <col min="10" max="10" width="8.375" bestFit="1" customWidth="1"/>
    <col min="11" max="29" width="9.375" bestFit="1" customWidth="1"/>
    <col min="30" max="36" width="8.375" bestFit="1" customWidth="1"/>
    <col min="37" max="55" width="9.375" bestFit="1" customWidth="1"/>
    <col min="56" max="64" width="8.375" bestFit="1" customWidth="1"/>
    <col min="65" max="85" width="9.375" bestFit="1" customWidth="1"/>
    <col min="86" max="94" width="8.375" bestFit="1" customWidth="1"/>
    <col min="95" max="115" width="9.375" bestFit="1" customWidth="1"/>
    <col min="116" max="123" width="8.375" bestFit="1" customWidth="1"/>
    <col min="124" max="143" width="9.375" bestFit="1" customWidth="1"/>
    <col min="144" max="151" width="8.375" bestFit="1" customWidth="1"/>
    <col min="152" max="171" width="9.375" bestFit="1" customWidth="1"/>
    <col min="172" max="179" width="8.375" bestFit="1" customWidth="1"/>
    <col min="180" max="198" width="9.375" bestFit="1" customWidth="1"/>
    <col min="199" max="205" width="8.375" bestFit="1" customWidth="1"/>
    <col min="206" max="222" width="9.375" bestFit="1" customWidth="1"/>
    <col min="223" max="230" width="8.375" bestFit="1" customWidth="1"/>
    <col min="231" max="258" width="9.375" bestFit="1" customWidth="1"/>
    <col min="259" max="280" width="10.375" bestFit="1" customWidth="1"/>
    <col min="281" max="288" width="9.375" bestFit="1" customWidth="1"/>
    <col min="289" max="307" width="10.375" bestFit="1" customWidth="1"/>
    <col min="308" max="315" width="9.375" bestFit="1" customWidth="1"/>
    <col min="316" max="331" width="10.375" bestFit="1" customWidth="1"/>
    <col min="332" max="332" width="10.875" bestFit="1" customWidth="1"/>
  </cols>
  <sheetData>
    <row r="3" spans="1:5" x14ac:dyDescent="0.25">
      <c r="A3" t="s">
        <v>1042</v>
      </c>
      <c r="B3" t="s">
        <v>1043</v>
      </c>
      <c r="C3" t="s">
        <v>1044</v>
      </c>
      <c r="D3" t="s">
        <v>1045</v>
      </c>
      <c r="E3" t="s">
        <v>1046</v>
      </c>
    </row>
    <row r="4" spans="1:5" x14ac:dyDescent="0.25">
      <c r="A4" s="21">
        <v>1000</v>
      </c>
      <c r="B4" s="21">
        <v>96623</v>
      </c>
      <c r="C4" s="21">
        <v>89850</v>
      </c>
      <c r="D4" s="21">
        <v>3.8854000000000033</v>
      </c>
      <c r="E4" s="21">
        <v>307</v>
      </c>
    </row>
    <row r="7" spans="1:5" x14ac:dyDescent="0.25">
      <c r="A7" t="s">
        <v>1042</v>
      </c>
      <c r="B7" t="s">
        <v>1043</v>
      </c>
      <c r="C7" t="s">
        <v>1044</v>
      </c>
      <c r="D7" t="s">
        <v>1045</v>
      </c>
      <c r="E7" t="s">
        <v>1046</v>
      </c>
    </row>
    <row r="8" spans="1:5" x14ac:dyDescent="0.25">
      <c r="A8" s="21">
        <v>1000</v>
      </c>
      <c r="B8" s="21">
        <v>96623</v>
      </c>
      <c r="C8" s="21">
        <v>89850</v>
      </c>
      <c r="D8" s="21">
        <v>3.8854000000000033</v>
      </c>
      <c r="E8" s="21">
        <v>307</v>
      </c>
    </row>
    <row r="14" spans="1:5" x14ac:dyDescent="0.25">
      <c r="A14" s="22" t="s">
        <v>1061</v>
      </c>
      <c r="B14" t="s">
        <v>1042</v>
      </c>
      <c r="C14" t="s">
        <v>1062</v>
      </c>
    </row>
    <row r="15" spans="1:5" x14ac:dyDescent="0.25">
      <c r="A15" s="23" t="s">
        <v>1049</v>
      </c>
      <c r="B15" s="21">
        <v>79</v>
      </c>
      <c r="C15" s="21">
        <v>79</v>
      </c>
    </row>
    <row r="16" spans="1:5" x14ac:dyDescent="0.25">
      <c r="A16" s="23" t="s">
        <v>1050</v>
      </c>
      <c r="B16" s="21">
        <v>66</v>
      </c>
      <c r="C16" s="21">
        <v>66</v>
      </c>
    </row>
    <row r="17" spans="1:3" x14ac:dyDescent="0.25">
      <c r="A17" s="23" t="s">
        <v>1051</v>
      </c>
      <c r="B17" s="21">
        <v>155</v>
      </c>
      <c r="C17" s="21">
        <v>155</v>
      </c>
    </row>
    <row r="18" spans="1:3" x14ac:dyDescent="0.25">
      <c r="A18" s="23" t="s">
        <v>1052</v>
      </c>
      <c r="B18" s="21">
        <v>136</v>
      </c>
      <c r="C18" s="21">
        <v>136</v>
      </c>
    </row>
    <row r="19" spans="1:3" x14ac:dyDescent="0.25">
      <c r="A19" s="23" t="s">
        <v>1053</v>
      </c>
      <c r="B19" s="21">
        <v>83</v>
      </c>
      <c r="C19" s="21">
        <v>83</v>
      </c>
    </row>
    <row r="20" spans="1:3" x14ac:dyDescent="0.25">
      <c r="A20" s="23" t="s">
        <v>1054</v>
      </c>
      <c r="B20" s="21">
        <v>67</v>
      </c>
      <c r="C20" s="21">
        <v>67</v>
      </c>
    </row>
    <row r="21" spans="1:3" x14ac:dyDescent="0.25">
      <c r="A21" s="23" t="s">
        <v>1055</v>
      </c>
      <c r="B21" s="21">
        <v>64</v>
      </c>
      <c r="C21" s="21">
        <v>64</v>
      </c>
    </row>
    <row r="22" spans="1:3" x14ac:dyDescent="0.25">
      <c r="A22" s="23" t="s">
        <v>1056</v>
      </c>
      <c r="B22" s="21">
        <v>50</v>
      </c>
      <c r="C22" s="21">
        <v>50</v>
      </c>
    </row>
    <row r="23" spans="1:3" x14ac:dyDescent="0.25">
      <c r="A23" s="23" t="s">
        <v>1057</v>
      </c>
      <c r="B23" s="21">
        <v>76</v>
      </c>
      <c r="C23" s="21">
        <v>76</v>
      </c>
    </row>
    <row r="24" spans="1:3" x14ac:dyDescent="0.25">
      <c r="A24" s="23" t="s">
        <v>1058</v>
      </c>
      <c r="B24" s="21">
        <v>114</v>
      </c>
      <c r="C24" s="21">
        <v>114</v>
      </c>
    </row>
    <row r="25" spans="1:3" x14ac:dyDescent="0.25">
      <c r="A25" s="23" t="s">
        <v>1059</v>
      </c>
      <c r="B25" s="21">
        <v>57</v>
      </c>
      <c r="C25" s="21">
        <v>57</v>
      </c>
    </row>
    <row r="26" spans="1:3" x14ac:dyDescent="0.25">
      <c r="A26" s="23" t="s">
        <v>1060</v>
      </c>
      <c r="B26" s="21">
        <v>53</v>
      </c>
      <c r="C26" s="21">
        <v>53</v>
      </c>
    </row>
    <row r="27" spans="1:3" x14ac:dyDescent="0.25">
      <c r="A27" s="23" t="s">
        <v>1048</v>
      </c>
      <c r="B27" s="21">
        <v>1000</v>
      </c>
      <c r="C27" s="21">
        <v>1000</v>
      </c>
    </row>
    <row r="31" spans="1:3" x14ac:dyDescent="0.25">
      <c r="A31" s="22" t="s">
        <v>1061</v>
      </c>
      <c r="B31" t="s">
        <v>1042</v>
      </c>
    </row>
    <row r="32" spans="1:3" x14ac:dyDescent="0.25">
      <c r="A32" s="23" t="s">
        <v>1066</v>
      </c>
      <c r="B32" s="21">
        <v>146</v>
      </c>
    </row>
    <row r="33" spans="1:9" x14ac:dyDescent="0.25">
      <c r="A33" s="23" t="s">
        <v>1064</v>
      </c>
      <c r="B33" s="21">
        <v>133</v>
      </c>
    </row>
    <row r="34" spans="1:9" x14ac:dyDescent="0.25">
      <c r="A34" s="23" t="s">
        <v>1068</v>
      </c>
      <c r="B34" s="21">
        <v>138</v>
      </c>
    </row>
    <row r="35" spans="1:9" x14ac:dyDescent="0.25">
      <c r="A35" s="23" t="s">
        <v>1069</v>
      </c>
      <c r="B35" s="21">
        <v>153</v>
      </c>
    </row>
    <row r="36" spans="1:9" x14ac:dyDescent="0.25">
      <c r="A36" s="23" t="s">
        <v>1067</v>
      </c>
      <c r="B36" s="21">
        <v>128</v>
      </c>
    </row>
    <row r="37" spans="1:9" x14ac:dyDescent="0.25">
      <c r="A37" s="23" t="s">
        <v>1063</v>
      </c>
      <c r="B37" s="21">
        <v>141</v>
      </c>
    </row>
    <row r="38" spans="1:9" x14ac:dyDescent="0.25">
      <c r="A38" s="23" t="s">
        <v>1065</v>
      </c>
      <c r="B38" s="21">
        <v>161</v>
      </c>
    </row>
    <row r="39" spans="1:9" x14ac:dyDescent="0.25">
      <c r="A39" s="23" t="s">
        <v>1048</v>
      </c>
      <c r="B39" s="21">
        <v>1000</v>
      </c>
    </row>
    <row r="47" spans="1:9" x14ac:dyDescent="0.25">
      <c r="E47" s="14" t="s">
        <v>1070</v>
      </c>
      <c r="H47" t="s">
        <v>1076</v>
      </c>
      <c r="I47" s="27" t="str">
        <f>A66</f>
        <v>R01</v>
      </c>
    </row>
    <row r="49" spans="1:12" x14ac:dyDescent="0.25">
      <c r="A49" s="22" t="s">
        <v>1061</v>
      </c>
      <c r="B49" t="s">
        <v>1042</v>
      </c>
      <c r="C49" t="s">
        <v>1043</v>
      </c>
      <c r="E49" t="s">
        <v>1071</v>
      </c>
      <c r="F49" t="s">
        <v>1072</v>
      </c>
      <c r="G49" t="s">
        <v>1073</v>
      </c>
      <c r="H49" t="s">
        <v>1074</v>
      </c>
      <c r="I49" t="s">
        <v>1075</v>
      </c>
    </row>
    <row r="50" spans="1:12" x14ac:dyDescent="0.25">
      <c r="A50" s="23" t="s">
        <v>11</v>
      </c>
      <c r="B50" s="21">
        <v>189</v>
      </c>
      <c r="C50" s="24">
        <v>18415</v>
      </c>
      <c r="E50" t="str" cm="1">
        <f t="array" ref="E50:G54">A50:C54</f>
        <v>R01</v>
      </c>
      <c r="F50">
        <v>189</v>
      </c>
      <c r="G50" s="25">
        <v>18415</v>
      </c>
      <c r="H50">
        <f>IF(E50=I47,F50,NA())</f>
        <v>189</v>
      </c>
      <c r="I50">
        <f>IF(E50=I47,G50,NA())</f>
        <v>18415</v>
      </c>
    </row>
    <row r="51" spans="1:12" x14ac:dyDescent="0.25">
      <c r="A51" s="23" t="s">
        <v>9</v>
      </c>
      <c r="B51" s="21">
        <v>218</v>
      </c>
      <c r="C51" s="24">
        <v>20581</v>
      </c>
      <c r="E51" t="str">
        <v>R02</v>
      </c>
      <c r="F51">
        <v>218</v>
      </c>
      <c r="G51" s="25">
        <v>20581</v>
      </c>
      <c r="H51" t="e">
        <f t="shared" ref="H51:H54" si="0">IF(E51=I48,F51,NA())</f>
        <v>#N/A</v>
      </c>
      <c r="I51" t="e">
        <f t="shared" ref="I51:I54" si="1">IF(E51=I48,G51,NA())</f>
        <v>#N/A</v>
      </c>
    </row>
    <row r="52" spans="1:12" x14ac:dyDescent="0.25">
      <c r="A52" s="23" t="s">
        <v>6</v>
      </c>
      <c r="B52" s="21">
        <v>207</v>
      </c>
      <c r="C52" s="24">
        <v>20872</v>
      </c>
      <c r="E52" t="str">
        <v>R03</v>
      </c>
      <c r="F52">
        <v>207</v>
      </c>
      <c r="G52" s="25">
        <v>20872</v>
      </c>
      <c r="H52" t="e">
        <f t="shared" si="0"/>
        <v>#N/A</v>
      </c>
      <c r="I52" t="e">
        <f t="shared" si="1"/>
        <v>#N/A</v>
      </c>
    </row>
    <row r="53" spans="1:12" x14ac:dyDescent="0.25">
      <c r="A53" s="23" t="s">
        <v>13</v>
      </c>
      <c r="B53" s="21">
        <v>186</v>
      </c>
      <c r="C53" s="24">
        <v>16651</v>
      </c>
      <c r="E53" t="str">
        <v>R04</v>
      </c>
      <c r="F53">
        <v>186</v>
      </c>
      <c r="G53" s="25">
        <v>16651</v>
      </c>
      <c r="H53" t="e">
        <f t="shared" si="0"/>
        <v>#N/A</v>
      </c>
      <c r="I53" t="e">
        <f t="shared" si="1"/>
        <v>#N/A</v>
      </c>
    </row>
    <row r="54" spans="1:12" x14ac:dyDescent="0.25">
      <c r="A54" s="23" t="s">
        <v>10</v>
      </c>
      <c r="B54" s="21">
        <v>200</v>
      </c>
      <c r="C54" s="24">
        <v>20104</v>
      </c>
      <c r="E54" t="str">
        <v>R05</v>
      </c>
      <c r="F54">
        <v>200</v>
      </c>
      <c r="G54" s="25">
        <v>20104</v>
      </c>
      <c r="H54" t="e">
        <f t="shared" si="0"/>
        <v>#N/A</v>
      </c>
      <c r="I54" t="e">
        <f t="shared" si="1"/>
        <v>#N/A</v>
      </c>
    </row>
    <row r="55" spans="1:12" x14ac:dyDescent="0.25">
      <c r="A55" s="23" t="s">
        <v>1048</v>
      </c>
      <c r="B55" s="21">
        <v>1000</v>
      </c>
      <c r="C55" s="24">
        <v>96623</v>
      </c>
    </row>
    <row r="58" spans="1:12" x14ac:dyDescent="0.25">
      <c r="L58" s="35"/>
    </row>
    <row r="65" spans="1:4" x14ac:dyDescent="0.25">
      <c r="A65" s="22" t="s">
        <v>1061</v>
      </c>
    </row>
    <row r="66" spans="1:4" x14ac:dyDescent="0.25">
      <c r="A66" s="26" t="s">
        <v>11</v>
      </c>
    </row>
    <row r="67" spans="1:4" x14ac:dyDescent="0.25">
      <c r="A67" s="26" t="s">
        <v>9</v>
      </c>
    </row>
    <row r="68" spans="1:4" x14ac:dyDescent="0.25">
      <c r="A68" s="26" t="s">
        <v>6</v>
      </c>
    </row>
    <row r="69" spans="1:4" x14ac:dyDescent="0.25">
      <c r="A69" s="26" t="s">
        <v>13</v>
      </c>
    </row>
    <row r="70" spans="1:4" x14ac:dyDescent="0.25">
      <c r="A70" s="26" t="s">
        <v>10</v>
      </c>
    </row>
    <row r="78" spans="1:4" x14ac:dyDescent="0.25">
      <c r="A78" s="22" t="s">
        <v>1042</v>
      </c>
      <c r="B78" s="22" t="s">
        <v>1077</v>
      </c>
    </row>
    <row r="79" spans="1:4" x14ac:dyDescent="0.25">
      <c r="A79" s="22" t="s">
        <v>1061</v>
      </c>
      <c r="B79" t="s">
        <v>999</v>
      </c>
      <c r="C79" t="s">
        <v>998</v>
      </c>
      <c r="D79" t="s">
        <v>1048</v>
      </c>
    </row>
    <row r="80" spans="1:4" x14ac:dyDescent="0.25">
      <c r="A80" s="23" t="s">
        <v>1002</v>
      </c>
      <c r="B80" s="21">
        <v>144</v>
      </c>
      <c r="C80" s="21">
        <v>132</v>
      </c>
      <c r="D80" s="21">
        <v>276</v>
      </c>
    </row>
    <row r="81" spans="1:4" x14ac:dyDescent="0.25">
      <c r="A81" s="23" t="s">
        <v>1001</v>
      </c>
      <c r="B81" s="21">
        <v>326</v>
      </c>
      <c r="C81" s="21">
        <v>63</v>
      </c>
      <c r="D81" s="21">
        <v>389</v>
      </c>
    </row>
    <row r="82" spans="1:4" x14ac:dyDescent="0.25">
      <c r="A82" s="23" t="s">
        <v>1000</v>
      </c>
      <c r="B82" s="21">
        <v>129</v>
      </c>
      <c r="C82" s="21">
        <v>206</v>
      </c>
      <c r="D82" s="21">
        <v>335</v>
      </c>
    </row>
    <row r="83" spans="1:4" x14ac:dyDescent="0.25">
      <c r="A83" s="23" t="s">
        <v>1048</v>
      </c>
      <c r="B83" s="21">
        <v>599</v>
      </c>
      <c r="C83" s="21">
        <v>401</v>
      </c>
      <c r="D83" s="21">
        <v>1000</v>
      </c>
    </row>
    <row r="94" spans="1:4" x14ac:dyDescent="0.25">
      <c r="A94" s="22" t="s">
        <v>1061</v>
      </c>
      <c r="B94" t="s">
        <v>1042</v>
      </c>
    </row>
    <row r="95" spans="1:4" x14ac:dyDescent="0.25">
      <c r="A95" s="23">
        <v>1</v>
      </c>
      <c r="B95" s="21">
        <v>8</v>
      </c>
    </row>
    <row r="96" spans="1:4" x14ac:dyDescent="0.25">
      <c r="A96" s="23">
        <v>2</v>
      </c>
      <c r="B96" s="21">
        <v>59</v>
      </c>
    </row>
    <row r="97" spans="1:7" x14ac:dyDescent="0.25">
      <c r="A97" s="23">
        <v>3</v>
      </c>
      <c r="B97" s="21">
        <v>197</v>
      </c>
    </row>
    <row r="98" spans="1:7" x14ac:dyDescent="0.25">
      <c r="A98" s="23">
        <v>4</v>
      </c>
      <c r="B98" s="21">
        <v>428</v>
      </c>
    </row>
    <row r="99" spans="1:7" x14ac:dyDescent="0.25">
      <c r="A99" s="23">
        <v>5</v>
      </c>
      <c r="B99" s="21">
        <v>307</v>
      </c>
    </row>
    <row r="100" spans="1:7" x14ac:dyDescent="0.25">
      <c r="A100" s="23" t="s">
        <v>1048</v>
      </c>
      <c r="B100" s="21">
        <v>999</v>
      </c>
    </row>
    <row r="109" spans="1:7" x14ac:dyDescent="0.25">
      <c r="A109" s="22" t="s">
        <v>1043</v>
      </c>
      <c r="B109" s="22" t="s">
        <v>1077</v>
      </c>
    </row>
    <row r="110" spans="1:7" x14ac:dyDescent="0.25">
      <c r="A110" s="22" t="s">
        <v>1061</v>
      </c>
      <c r="B110" t="s">
        <v>11</v>
      </c>
      <c r="C110" t="s">
        <v>9</v>
      </c>
      <c r="D110" t="s">
        <v>6</v>
      </c>
      <c r="E110" t="s">
        <v>13</v>
      </c>
      <c r="F110" t="s">
        <v>10</v>
      </c>
      <c r="G110" t="s">
        <v>1048</v>
      </c>
    </row>
    <row r="111" spans="1:7" x14ac:dyDescent="0.25">
      <c r="A111" s="23" t="s">
        <v>1002</v>
      </c>
    </row>
    <row r="112" spans="1:7" ht="15.75" x14ac:dyDescent="0.25">
      <c r="A112" s="31" t="s">
        <v>20</v>
      </c>
      <c r="B112" s="24">
        <v>891</v>
      </c>
      <c r="C112" s="24">
        <v>1332</v>
      </c>
      <c r="D112" s="24">
        <v>1282</v>
      </c>
      <c r="E112" s="24">
        <v>739</v>
      </c>
      <c r="F112" s="24">
        <v>560</v>
      </c>
      <c r="G112" s="33">
        <v>4804</v>
      </c>
    </row>
    <row r="113" spans="1:7" ht="15.75" x14ac:dyDescent="0.25">
      <c r="A113" s="31" t="s">
        <v>12</v>
      </c>
      <c r="B113" s="24">
        <v>1991</v>
      </c>
      <c r="C113" s="24">
        <v>1886</v>
      </c>
      <c r="D113" s="24">
        <v>1206</v>
      </c>
      <c r="E113" s="24">
        <v>884</v>
      </c>
      <c r="F113" s="24">
        <v>1722</v>
      </c>
      <c r="G113" s="33">
        <v>7689</v>
      </c>
    </row>
    <row r="114" spans="1:7" ht="15.75" x14ac:dyDescent="0.25">
      <c r="A114" s="31" t="s">
        <v>8</v>
      </c>
      <c r="B114" s="24">
        <v>1163</v>
      </c>
      <c r="C114" s="24">
        <v>1180</v>
      </c>
      <c r="D114" s="24">
        <v>1616</v>
      </c>
      <c r="E114" s="24">
        <v>1043</v>
      </c>
      <c r="F114" s="24">
        <v>1747</v>
      </c>
      <c r="G114" s="33">
        <v>6749</v>
      </c>
    </row>
    <row r="115" spans="1:7" ht="15.75" x14ac:dyDescent="0.25">
      <c r="A115" s="31" t="s">
        <v>16</v>
      </c>
      <c r="B115" s="24">
        <v>1438</v>
      </c>
      <c r="C115" s="24">
        <v>1616</v>
      </c>
      <c r="D115" s="24">
        <v>866</v>
      </c>
      <c r="E115" s="24">
        <v>829</v>
      </c>
      <c r="F115" s="24">
        <v>2070</v>
      </c>
      <c r="G115" s="33">
        <v>6819</v>
      </c>
    </row>
    <row r="116" spans="1:7" ht="15.75" x14ac:dyDescent="0.25">
      <c r="A116" s="32" t="s">
        <v>1001</v>
      </c>
      <c r="G116" s="14"/>
    </row>
    <row r="117" spans="1:7" ht="15.75" x14ac:dyDescent="0.25">
      <c r="A117" s="31" t="s">
        <v>24</v>
      </c>
      <c r="B117" s="24">
        <v>1233</v>
      </c>
      <c r="C117" s="24">
        <v>223</v>
      </c>
      <c r="D117" s="24">
        <v>1680</v>
      </c>
      <c r="E117" s="24">
        <v>990</v>
      </c>
      <c r="F117" s="24">
        <v>1508</v>
      </c>
      <c r="G117" s="33">
        <v>5634</v>
      </c>
    </row>
    <row r="118" spans="1:7" ht="15.75" x14ac:dyDescent="0.25">
      <c r="A118" s="31" t="s">
        <v>15</v>
      </c>
      <c r="B118" s="24">
        <v>1598</v>
      </c>
      <c r="C118" s="24">
        <v>1907</v>
      </c>
      <c r="D118" s="24">
        <v>869</v>
      </c>
      <c r="E118" s="24">
        <v>1426</v>
      </c>
      <c r="F118" s="24">
        <v>1416</v>
      </c>
      <c r="G118" s="33">
        <v>7216</v>
      </c>
    </row>
    <row r="119" spans="1:7" ht="15.75" x14ac:dyDescent="0.25">
      <c r="A119" s="31" t="s">
        <v>5</v>
      </c>
      <c r="B119" s="24">
        <v>900</v>
      </c>
      <c r="C119" s="24">
        <v>1016</v>
      </c>
      <c r="D119" s="24">
        <v>960</v>
      </c>
      <c r="E119" s="24">
        <v>940</v>
      </c>
      <c r="F119" s="24">
        <v>1193</v>
      </c>
      <c r="G119" s="33">
        <v>5009</v>
      </c>
    </row>
    <row r="120" spans="1:7" ht="15.75" x14ac:dyDescent="0.25">
      <c r="A120" s="31" t="s">
        <v>18</v>
      </c>
      <c r="B120" s="24">
        <v>900</v>
      </c>
      <c r="C120" s="24">
        <v>1470</v>
      </c>
      <c r="D120" s="24">
        <v>1617</v>
      </c>
      <c r="E120" s="24">
        <v>1314</v>
      </c>
      <c r="F120" s="24">
        <v>941</v>
      </c>
      <c r="G120" s="33">
        <v>6242</v>
      </c>
    </row>
    <row r="121" spans="1:7" ht="15.75" x14ac:dyDescent="0.25">
      <c r="A121" s="31" t="s">
        <v>14</v>
      </c>
      <c r="B121" s="24">
        <v>1255</v>
      </c>
      <c r="C121" s="24">
        <v>516</v>
      </c>
      <c r="D121" s="24">
        <v>1874</v>
      </c>
      <c r="E121" s="24">
        <v>1863</v>
      </c>
      <c r="F121" s="24">
        <v>1722</v>
      </c>
      <c r="G121" s="33">
        <v>7230</v>
      </c>
    </row>
    <row r="122" spans="1:7" ht="15.75" x14ac:dyDescent="0.25">
      <c r="A122" s="31" t="s">
        <v>19</v>
      </c>
      <c r="B122" s="24">
        <v>1138</v>
      </c>
      <c r="C122" s="24">
        <v>1898</v>
      </c>
      <c r="D122" s="24">
        <v>1482</v>
      </c>
      <c r="E122" s="24">
        <v>846</v>
      </c>
      <c r="F122" s="24">
        <v>1154</v>
      </c>
      <c r="G122" s="33">
        <v>6518</v>
      </c>
    </row>
    <row r="123" spans="1:7" ht="15.75" x14ac:dyDescent="0.25">
      <c r="A123" s="32" t="s">
        <v>1000</v>
      </c>
      <c r="G123" s="14"/>
    </row>
    <row r="124" spans="1:7" ht="15.75" x14ac:dyDescent="0.25">
      <c r="A124" s="31" t="s">
        <v>17</v>
      </c>
      <c r="B124" s="24">
        <v>1655</v>
      </c>
      <c r="C124" s="24">
        <v>805</v>
      </c>
      <c r="D124" s="24">
        <v>2263</v>
      </c>
      <c r="E124" s="24">
        <v>987</v>
      </c>
      <c r="F124" s="24">
        <v>1075</v>
      </c>
      <c r="G124" s="33">
        <v>6785</v>
      </c>
    </row>
    <row r="125" spans="1:7" ht="15.75" x14ac:dyDescent="0.25">
      <c r="A125" s="31" t="s">
        <v>23</v>
      </c>
      <c r="B125" s="24">
        <v>1104</v>
      </c>
      <c r="C125" s="24">
        <v>2280</v>
      </c>
      <c r="D125" s="24">
        <v>1445</v>
      </c>
      <c r="E125" s="24">
        <v>1722</v>
      </c>
      <c r="F125" s="24">
        <v>1196</v>
      </c>
      <c r="G125" s="33">
        <v>7747</v>
      </c>
    </row>
    <row r="126" spans="1:7" ht="15.75" x14ac:dyDescent="0.25">
      <c r="A126" s="31" t="s">
        <v>7</v>
      </c>
      <c r="B126" s="24">
        <v>372</v>
      </c>
      <c r="C126" s="24">
        <v>1818</v>
      </c>
      <c r="D126" s="24">
        <v>1346</v>
      </c>
      <c r="E126" s="24">
        <v>1156</v>
      </c>
      <c r="F126" s="24">
        <v>1484</v>
      </c>
      <c r="G126" s="33">
        <v>6176</v>
      </c>
    </row>
    <row r="127" spans="1:7" ht="15.75" x14ac:dyDescent="0.25">
      <c r="A127" s="31" t="s">
        <v>22</v>
      </c>
      <c r="B127" s="24">
        <v>1415</v>
      </c>
      <c r="C127" s="24">
        <v>1271</v>
      </c>
      <c r="D127" s="24">
        <v>1214</v>
      </c>
      <c r="E127" s="24">
        <v>1135</v>
      </c>
      <c r="F127" s="24">
        <v>1566</v>
      </c>
      <c r="G127" s="33">
        <v>6601</v>
      </c>
    </row>
    <row r="128" spans="1:7" ht="15.75" x14ac:dyDescent="0.25">
      <c r="A128" s="31" t="s">
        <v>21</v>
      </c>
      <c r="B128" s="24">
        <v>1362</v>
      </c>
      <c r="C128" s="24">
        <v>1363</v>
      </c>
      <c r="D128" s="24">
        <v>1152</v>
      </c>
      <c r="E128" s="24">
        <v>777</v>
      </c>
      <c r="F128" s="24">
        <v>750</v>
      </c>
      <c r="G128" s="33">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D7" sqref="D7"/>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AA17-7AD5-41EB-94F7-6EA426764755}">
  <dimension ref="O21:U39"/>
  <sheetViews>
    <sheetView showGridLines="0" tabSelected="1" zoomScale="71" zoomScaleNormal="71" workbookViewId="0">
      <selection activeCell="AA40" sqref="AA40"/>
    </sheetView>
  </sheetViews>
  <sheetFormatPr defaultRowHeight="15" x14ac:dyDescent="0.25"/>
  <cols>
    <col min="1" max="14" width="9" style="20"/>
    <col min="15" max="15" width="13.875" style="20" customWidth="1"/>
    <col min="16" max="20" width="9" style="20"/>
    <col min="21" max="21" width="10.25" style="20" bestFit="1" customWidth="1"/>
    <col min="22" max="16384" width="9" style="20"/>
  </cols>
  <sheetData>
    <row r="21" spans="15:21" ht="15.75" x14ac:dyDescent="0.25">
      <c r="P21" s="28" t="s">
        <v>11</v>
      </c>
      <c r="Q21" s="28" t="s">
        <v>9</v>
      </c>
      <c r="R21" s="28" t="s">
        <v>6</v>
      </c>
      <c r="S21" s="28" t="s">
        <v>13</v>
      </c>
      <c r="T21" s="28" t="s">
        <v>10</v>
      </c>
      <c r="U21" s="34" t="s">
        <v>1048</v>
      </c>
    </row>
    <row r="22" spans="15:21" ht="15.75" x14ac:dyDescent="0.25">
      <c r="O22" s="34" t="str" cm="1">
        <f t="array" ref="O22:U39">IF(Pivot!A111:G128="","",Pivot!A111:G128)</f>
        <v>Cincinnati</v>
      </c>
      <c r="P22" s="20" t="str">
        <v/>
      </c>
      <c r="Q22" s="20" t="str">
        <v/>
      </c>
      <c r="R22" s="20" t="str">
        <v/>
      </c>
      <c r="S22" s="20" t="str">
        <v/>
      </c>
      <c r="T22" s="20" t="str">
        <v/>
      </c>
      <c r="U22" s="20" t="str">
        <v/>
      </c>
    </row>
    <row r="23" spans="15:21" x14ac:dyDescent="0.25">
      <c r="O23" s="30" t="str">
        <v>C0003</v>
      </c>
      <c r="P23" s="20">
        <v>891</v>
      </c>
      <c r="Q23" s="20">
        <v>1332</v>
      </c>
      <c r="R23" s="20">
        <v>1282</v>
      </c>
      <c r="S23" s="20">
        <v>739</v>
      </c>
      <c r="T23" s="20">
        <v>560</v>
      </c>
      <c r="U23" s="20">
        <v>4804</v>
      </c>
    </row>
    <row r="24" spans="15:21" x14ac:dyDescent="0.25">
      <c r="O24" s="30" t="str">
        <v>C0004</v>
      </c>
      <c r="P24" s="20">
        <v>1991</v>
      </c>
      <c r="Q24" s="20">
        <v>1886</v>
      </c>
      <c r="R24" s="20">
        <v>1206</v>
      </c>
      <c r="S24" s="20">
        <v>884</v>
      </c>
      <c r="T24" s="20">
        <v>1722</v>
      </c>
      <c r="U24" s="20">
        <v>7689</v>
      </c>
    </row>
    <row r="25" spans="15:21" x14ac:dyDescent="0.25">
      <c r="O25" s="30" t="str">
        <v>C0011</v>
      </c>
      <c r="P25" s="20">
        <v>1163</v>
      </c>
      <c r="Q25" s="20">
        <v>1180</v>
      </c>
      <c r="R25" s="20">
        <v>1616</v>
      </c>
      <c r="S25" s="20">
        <v>1043</v>
      </c>
      <c r="T25" s="20">
        <v>1747</v>
      </c>
      <c r="U25" s="20">
        <v>6749</v>
      </c>
    </row>
    <row r="26" spans="15:21" x14ac:dyDescent="0.25">
      <c r="O26" s="30" t="str">
        <v>C0012</v>
      </c>
      <c r="P26" s="20">
        <v>1438</v>
      </c>
      <c r="Q26" s="20">
        <v>1616</v>
      </c>
      <c r="R26" s="20">
        <v>866</v>
      </c>
      <c r="S26" s="20">
        <v>829</v>
      </c>
      <c r="T26" s="20">
        <v>2070</v>
      </c>
      <c r="U26" s="29">
        <v>6819</v>
      </c>
    </row>
    <row r="27" spans="15:21" ht="15.75" x14ac:dyDescent="0.25">
      <c r="O27" s="34" t="str">
        <v>Cleveland</v>
      </c>
      <c r="P27" s="20" t="str">
        <v/>
      </c>
      <c r="Q27" s="20" t="str">
        <v/>
      </c>
      <c r="R27" s="20" t="str">
        <v/>
      </c>
      <c r="S27" s="20" t="str">
        <v/>
      </c>
      <c r="T27" s="20" t="str">
        <v/>
      </c>
      <c r="U27" s="20" t="str">
        <v/>
      </c>
    </row>
    <row r="28" spans="15:21" x14ac:dyDescent="0.25">
      <c r="O28" s="30" t="str">
        <v>C0002</v>
      </c>
      <c r="P28" s="20">
        <v>1233</v>
      </c>
      <c r="Q28" s="20">
        <v>223</v>
      </c>
      <c r="R28" s="20">
        <v>1680</v>
      </c>
      <c r="S28" s="20">
        <v>990</v>
      </c>
      <c r="T28" s="20">
        <v>1508</v>
      </c>
      <c r="U28" s="20">
        <v>5634</v>
      </c>
    </row>
    <row r="29" spans="15:21" x14ac:dyDescent="0.25">
      <c r="O29" s="30" t="str">
        <v>C0007</v>
      </c>
      <c r="P29" s="20">
        <v>1598</v>
      </c>
      <c r="Q29" s="20">
        <v>1907</v>
      </c>
      <c r="R29" s="20">
        <v>869</v>
      </c>
      <c r="S29" s="20">
        <v>1426</v>
      </c>
      <c r="T29" s="20">
        <v>1416</v>
      </c>
      <c r="U29" s="20">
        <v>7216</v>
      </c>
    </row>
    <row r="30" spans="15:21" x14ac:dyDescent="0.25">
      <c r="O30" s="30" t="str">
        <v>C0008</v>
      </c>
      <c r="P30" s="20">
        <v>900</v>
      </c>
      <c r="Q30" s="20">
        <v>1016</v>
      </c>
      <c r="R30" s="20">
        <v>960</v>
      </c>
      <c r="S30" s="20">
        <v>940</v>
      </c>
      <c r="T30" s="20">
        <v>1193</v>
      </c>
      <c r="U30" s="20">
        <v>5009</v>
      </c>
    </row>
    <row r="31" spans="15:21" x14ac:dyDescent="0.25">
      <c r="O31" s="30" t="str">
        <v>C0010</v>
      </c>
      <c r="P31" s="20">
        <v>900</v>
      </c>
      <c r="Q31" s="20">
        <v>1470</v>
      </c>
      <c r="R31" s="20">
        <v>1617</v>
      </c>
      <c r="S31" s="20">
        <v>1314</v>
      </c>
      <c r="T31" s="20">
        <v>941</v>
      </c>
      <c r="U31" s="20">
        <v>6242</v>
      </c>
    </row>
    <row r="32" spans="15:21" x14ac:dyDescent="0.25">
      <c r="O32" s="30" t="str">
        <v>C0013</v>
      </c>
      <c r="P32" s="20">
        <v>1255</v>
      </c>
      <c r="Q32" s="20">
        <v>516</v>
      </c>
      <c r="R32" s="20">
        <v>1874</v>
      </c>
      <c r="S32" s="20">
        <v>1863</v>
      </c>
      <c r="T32" s="20">
        <v>1722</v>
      </c>
      <c r="U32" s="20">
        <v>7230</v>
      </c>
    </row>
    <row r="33" spans="15:21" x14ac:dyDescent="0.25">
      <c r="O33" s="30" t="str">
        <v>C0015</v>
      </c>
      <c r="P33" s="20">
        <v>1138</v>
      </c>
      <c r="Q33" s="20">
        <v>1898</v>
      </c>
      <c r="R33" s="20">
        <v>1482</v>
      </c>
      <c r="S33" s="20">
        <v>846</v>
      </c>
      <c r="T33" s="20">
        <v>1154</v>
      </c>
      <c r="U33" s="20">
        <v>6518</v>
      </c>
    </row>
    <row r="34" spans="15:21" x14ac:dyDescent="0.25">
      <c r="O34" s="28" t="str">
        <v>Columbus</v>
      </c>
      <c r="P34" s="20" t="str">
        <v/>
      </c>
      <c r="Q34" s="20" t="str">
        <v/>
      </c>
      <c r="R34" s="20" t="str">
        <v/>
      </c>
      <c r="S34" s="20" t="str">
        <v/>
      </c>
      <c r="T34" s="20" t="str">
        <v/>
      </c>
      <c r="U34" s="20" t="str">
        <v/>
      </c>
    </row>
    <row r="35" spans="15:21" x14ac:dyDescent="0.25">
      <c r="O35" s="30" t="str">
        <v>C0001</v>
      </c>
      <c r="P35" s="20">
        <v>1655</v>
      </c>
      <c r="Q35" s="20">
        <v>805</v>
      </c>
      <c r="R35" s="20">
        <v>2263</v>
      </c>
      <c r="S35" s="20">
        <v>987</v>
      </c>
      <c r="T35" s="20">
        <v>1075</v>
      </c>
      <c r="U35" s="20">
        <v>6785</v>
      </c>
    </row>
    <row r="36" spans="15:21" x14ac:dyDescent="0.25">
      <c r="O36" s="30" t="str">
        <v>C0005</v>
      </c>
      <c r="P36" s="20">
        <v>1104</v>
      </c>
      <c r="Q36" s="20">
        <v>2280</v>
      </c>
      <c r="R36" s="20">
        <v>1445</v>
      </c>
      <c r="S36" s="20">
        <v>1722</v>
      </c>
      <c r="T36" s="20">
        <v>1196</v>
      </c>
      <c r="U36" s="20">
        <v>7747</v>
      </c>
    </row>
    <row r="37" spans="15:21" x14ac:dyDescent="0.25">
      <c r="O37" s="30" t="str">
        <v>C0006</v>
      </c>
      <c r="P37" s="20">
        <v>372</v>
      </c>
      <c r="Q37" s="20">
        <v>1818</v>
      </c>
      <c r="R37" s="20">
        <v>1346</v>
      </c>
      <c r="S37" s="20">
        <v>1156</v>
      </c>
      <c r="T37" s="20">
        <v>1484</v>
      </c>
      <c r="U37" s="20">
        <v>6176</v>
      </c>
    </row>
    <row r="38" spans="15:21" x14ac:dyDescent="0.25">
      <c r="O38" s="30" t="str">
        <v>C0009</v>
      </c>
      <c r="P38" s="20">
        <v>1415</v>
      </c>
      <c r="Q38" s="20">
        <v>1271</v>
      </c>
      <c r="R38" s="20">
        <v>1214</v>
      </c>
      <c r="S38" s="20">
        <v>1135</v>
      </c>
      <c r="T38" s="20">
        <v>1566</v>
      </c>
      <c r="U38" s="20">
        <v>6601</v>
      </c>
    </row>
    <row r="39" spans="15:21" x14ac:dyDescent="0.25">
      <c r="O39" s="30" t="str">
        <v>C0014</v>
      </c>
      <c r="P39" s="20">
        <v>1362</v>
      </c>
      <c r="Q39" s="20">
        <v>1363</v>
      </c>
      <c r="R39" s="20">
        <v>1152</v>
      </c>
      <c r="S39" s="20">
        <v>777</v>
      </c>
      <c r="T39" s="20">
        <v>750</v>
      </c>
      <c r="U39" s="20">
        <v>5404</v>
      </c>
    </row>
  </sheetData>
  <conditionalFormatting sqref="P23:T39">
    <cfRule type="duplicateValues" priority="3"/>
    <cfRule type="dataBar" priority="4">
      <dataBar>
        <cfvo type="min"/>
        <cfvo type="max"/>
        <color theme="1"/>
      </dataBar>
      <extLst>
        <ext xmlns:x14="http://schemas.microsoft.com/office/spreadsheetml/2009/9/main" uri="{B025F937-C7B1-47D3-B67F-A62EFF666E3E}">
          <x14:id>{984751CD-F51D-41E2-B67B-BF83E8B55D3C}</x14:id>
        </ext>
      </extLst>
    </cfRule>
    <cfRule type="colorScale" priority="5">
      <colorScale>
        <cfvo type="num" val="0"/>
        <cfvo type="formula" val="MAX+$P$23:$T$39*2"/>
        <color theme="1"/>
        <color theme="1"/>
      </colorScale>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84751CD-F51D-41E2-B67B-BF83E8B55D3C}">
            <x14:dataBar minLength="0" maxLength="100" border="1" gradient="0" negativeBarBorderColorSameAsPositive="0">
              <x14:cfvo type="autoMin"/>
              <x14:cfvo type="autoMax"/>
              <x14:borderColor theme="1"/>
              <x14:negativeFillColor rgb="FFFF0000"/>
              <x14:negativeBorderColor rgb="FFFF0000"/>
              <x14:axisColor rgb="FF000000"/>
            </x14:dataBar>
          </x14:cfRule>
          <xm:sqref>P23:T39</xm:sqref>
        </x14:conditionalFormatting>
        <x14:conditionalFormatting xmlns:xm="http://schemas.microsoft.com/office/excel/2006/main">
          <x14:cfRule type="expression" priority="1" id="{712BA777-B3DE-4209-BAAE-3991BFC5D3AE}">
            <xm:f>P$21=Pivot!$A$66</xm:f>
            <x14:dxf>
              <font>
                <color theme="0"/>
              </font>
              <fill>
                <patternFill>
                  <bgColor theme="6" tint="-0.24994659260841701"/>
                </patternFill>
              </fill>
              <border>
                <vertical/>
                <horizontal/>
              </border>
            </x14:dxf>
          </x14:cfRule>
          <xm:sqref>P21:T39</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H7"/>
  <sheetViews>
    <sheetView zoomScale="115" zoomScaleNormal="115" workbookViewId="0">
      <selection activeCell="F3" sqref="F3"/>
    </sheetView>
  </sheetViews>
  <sheetFormatPr defaultRowHeight="15" x14ac:dyDescent="0.25"/>
  <cols>
    <col min="5" max="5" width="10.875" customWidth="1"/>
    <col min="6" max="6" width="11.875" bestFit="1" customWidth="1"/>
  </cols>
  <sheetData>
    <row r="2" spans="5:8" x14ac:dyDescent="0.25">
      <c r="E2" t="s">
        <v>1040</v>
      </c>
      <c r="F2" t="s">
        <v>1041</v>
      </c>
      <c r="H2" t="s">
        <v>1047</v>
      </c>
    </row>
    <row r="3" spans="5:8" ht="25.5" customHeight="1" x14ac:dyDescent="0.25">
      <c r="E3" t="s">
        <v>11</v>
      </c>
      <c r="F3" t="e" vm="1">
        <v>#VALUE!</v>
      </c>
    </row>
    <row r="4" spans="5:8" ht="25.5" customHeight="1" x14ac:dyDescent="0.25">
      <c r="E4" t="s">
        <v>9</v>
      </c>
      <c r="F4" t="e" vm="2">
        <v>#VALUE!</v>
      </c>
    </row>
    <row r="5" spans="5:8" ht="25.5" customHeight="1" x14ac:dyDescent="0.25">
      <c r="E5" t="s">
        <v>6</v>
      </c>
      <c r="F5" t="e" vm="3">
        <v>#VALUE!</v>
      </c>
    </row>
    <row r="6" spans="5:8" ht="25.5" customHeight="1" x14ac:dyDescent="0.25">
      <c r="E6" t="s">
        <v>13</v>
      </c>
      <c r="F6" t="e" vm="4">
        <v>#VALUE!</v>
      </c>
    </row>
    <row r="7" spans="5:8" ht="25.5" customHeight="1" x14ac:dyDescent="0.25">
      <c r="E7" t="s">
        <v>10</v>
      </c>
      <c r="F7" t="e" vm="5">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Dashboard</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Khurram Naveed</cp:lastModifiedBy>
  <cp:lastPrinted>2024-12-03T12:54:56Z</cp:lastPrinted>
  <dcterms:created xsi:type="dcterms:W3CDTF">2021-03-14T20:21:32Z</dcterms:created>
  <dcterms:modified xsi:type="dcterms:W3CDTF">2024-12-03T12:58:49Z</dcterms:modified>
</cp:coreProperties>
</file>