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Лист1" sheetId="1" r:id="rId1"/>
  </sheets>
  <calcPr calcId="144525"/>
</workbook>
</file>

<file path=xl/comments1.xml><?xml version="1.0" encoding="utf-8"?>
<comments xmlns="http://schemas.openxmlformats.org/spreadsheetml/2006/main">
  <authors>
    <author>test01</author>
  </authors>
  <commentList>
    <comment ref="A7" authorId="0">
      <text>
        <r>
          <rPr>
            <b/>
            <sz val="9"/>
            <rFont val="Tahoma"/>
            <charset val="1"/>
          </rPr>
          <t>test01:</t>
        </r>
        <r>
          <rPr>
            <sz val="9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<sst xmlns="http://schemas.openxmlformats.org/spreadsheetml/2006/main" count="29" uniqueCount="29">
  <si>
    <t>Наименование операции</t>
  </si>
  <si>
    <t>Статистика операций 1 час</t>
  </si>
  <si>
    <t>pacing сек</t>
  </si>
  <si>
    <t>Кол-во операций одним VUs в минуту</t>
  </si>
  <si>
    <t>Кол-во мин</t>
  </si>
  <si>
    <t>Кол-во Vus</t>
  </si>
  <si>
    <t>Округление</t>
  </si>
  <si>
    <t>Расчётная интенсивность операций за 1 час</t>
  </si>
  <si>
    <t>Соотвествие расчётной интенсивности статистике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</si>
  <si>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</si>
  <si>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</si>
  <si>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</si>
  <si>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</si>
  <si>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</si>
  <si>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Общая формула</t>
  </si>
  <si>
    <t>Всего Vus</t>
  </si>
  <si>
    <t>Variables</t>
  </si>
  <si>
    <t>F</t>
  </si>
  <si>
    <t>pacing</t>
  </si>
  <si>
    <t>VUs-min</t>
  </si>
  <si>
    <t>t</t>
  </si>
  <si>
    <t>Vus</t>
  </si>
  <si>
    <t>VUs-hr (для одного)</t>
  </si>
  <si>
    <t>VUs-min = 60sec / pacing</t>
  </si>
  <si>
    <t>=&gt; pacing = 60sec / VUs-min</t>
  </si>
  <si>
    <t>VUs-hr = t * VUs-min</t>
  </si>
  <si>
    <t>=&gt; VUs-min = VUs-hr / 60min</t>
  </si>
  <si>
    <t>F = VUs-hr * VUs</t>
  </si>
  <si>
    <t>=&gt; VUs-hr = F / VUs</t>
  </si>
</sst>
</file>

<file path=xl/styles.xml><?xml version="1.0" encoding="utf-8"?>
<styleSheet xmlns="http://schemas.openxmlformats.org/spreadsheetml/2006/main">
  <numFmts count="5">
    <numFmt numFmtId="176" formatCode="_-* #\.##0\ &quot;₽&quot;_-;\-* #\.##0\ &quot;₽&quot;_-;_-* \-\ &quot;₽&quot;_-;_-@_-"/>
    <numFmt numFmtId="177" formatCode="0.0"/>
    <numFmt numFmtId="178" formatCode="_-* #\.##0.00\ &quot;₽&quot;_-;\-* #\.##0.00\ &quot;₽&quot;_-;_-* \-??\ &quot;₽&quot;_-;_-@_-"/>
    <numFmt numFmtId="179" formatCode="_-* #\.##0_-;\-* #\.##0_-;_-* &quot;-&quot;_-;_-@_-"/>
    <numFmt numFmtId="180" formatCode="_-* #\.##0.00_-;\-* #\.##0.00_-;_-* &quot;-&quot;??_-;_-@_-"/>
  </numFmts>
  <fonts count="25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8"/>
      <color theme="3"/>
      <name val="Calibri Light"/>
      <charset val="204"/>
      <scheme val="maj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9C5700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9"/>
      <name val="Tahoma"/>
      <charset val="1"/>
    </font>
    <font>
      <sz val="9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/>
    <xf numFmtId="0" fontId="0" fillId="6" borderId="0" applyNumberFormat="0" applyBorder="0" applyAlignment="0" applyProtection="0"/>
    <xf numFmtId="176" fontId="2" fillId="0" borderId="0" applyFont="0" applyFill="0" applyBorder="0" applyAlignment="0" applyProtection="0">
      <alignment vertical="center"/>
    </xf>
    <xf numFmtId="0" fontId="1" fillId="0" borderId="0"/>
    <xf numFmtId="0" fontId="0" fillId="8" borderId="0" applyNumberFormat="0" applyBorder="0" applyAlignment="0" applyProtection="0"/>
    <xf numFmtId="0" fontId="3" fillId="10" borderId="0" applyNumberFormat="0" applyBorder="0" applyAlignment="0" applyProtection="0"/>
    <xf numFmtId="17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7" fillId="0" borderId="6" applyNumberFormat="0" applyFill="0" applyAlignment="0" applyProtection="0"/>
    <xf numFmtId="0" fontId="9" fillId="19" borderId="7" applyNumberFormat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0" fillId="31" borderId="0" applyNumberFormat="0" applyBorder="0" applyAlignment="0" applyProtection="0"/>
    <xf numFmtId="0" fontId="19" fillId="33" borderId="12" applyNumberFormat="0" applyAlignment="0" applyProtection="0"/>
    <xf numFmtId="0" fontId="0" fillId="30" borderId="9" applyNumberFormat="0" applyFont="0" applyAlignment="0" applyProtection="0"/>
    <xf numFmtId="0" fontId="20" fillId="34" borderId="13" applyNumberFormat="0" applyAlignment="0" applyProtection="0"/>
    <xf numFmtId="0" fontId="21" fillId="19" borderId="12" applyNumberFormat="0" applyAlignment="0" applyProtection="0"/>
    <xf numFmtId="0" fontId="22" fillId="0" borderId="14" applyNumberFormat="0" applyFill="0" applyAlignment="0" applyProtection="0"/>
    <xf numFmtId="0" fontId="4" fillId="11" borderId="0" applyNumberFormat="0" applyBorder="0" applyAlignment="0" applyProtection="0"/>
    <xf numFmtId="0" fontId="6" fillId="16" borderId="0" applyNumberFormat="0" applyBorder="0" applyAlignment="0" applyProtection="0"/>
    <xf numFmtId="0" fontId="8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/>
    <xf numFmtId="0" fontId="0" fillId="35" borderId="0" applyNumberFormat="0" applyBorder="0" applyAlignment="0" applyProtection="0"/>
    <xf numFmtId="0" fontId="0" fillId="13" borderId="0" applyNumberFormat="0" applyBorder="0" applyAlignment="0" applyProtection="0"/>
    <xf numFmtId="0" fontId="0" fillId="25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/>
    <xf numFmtId="0" fontId="0" fillId="38" borderId="0" applyNumberFormat="0" applyBorder="0" applyAlignment="0" applyProtection="0"/>
    <xf numFmtId="0" fontId="0" fillId="15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/>
    <xf numFmtId="0" fontId="6" fillId="23" borderId="0" applyNumberFormat="0" applyBorder="0" applyAlignment="0" applyProtection="0"/>
    <xf numFmtId="0" fontId="0" fillId="0" borderId="0"/>
    <xf numFmtId="0" fontId="0" fillId="12" borderId="0" applyNumberFormat="0" applyBorder="0" applyAlignment="0" applyProtection="0"/>
    <xf numFmtId="0" fontId="12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/>
    <xf numFmtId="0" fontId="0" fillId="27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/>
    <xf numFmtId="0" fontId="12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6" fillId="26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0" fillId="37" borderId="0" applyNumberFormat="0" applyBorder="0" applyAlignment="0" applyProtection="0"/>
    <xf numFmtId="0" fontId="0" fillId="32" borderId="0" applyNumberFormat="0" applyBorder="0" applyAlignment="0" applyProtection="0"/>
    <xf numFmtId="0" fontId="0" fillId="20" borderId="0" applyNumberFormat="0" applyBorder="0" applyAlignment="0" applyProtection="0"/>
    <xf numFmtId="0" fontId="18" fillId="29" borderId="0" applyNumberFormat="0" applyBorder="0" applyAlignment="0" applyProtection="0"/>
  </cellStyleXfs>
  <cellXfs count="18">
    <xf numFmtId="0" fontId="0" fillId="0" borderId="0" xfId="0"/>
    <xf numFmtId="0" fontId="1" fillId="2" borderId="1" xfId="3" applyFill="1" applyBorder="1" applyAlignment="1">
      <alignment wrapText="1"/>
    </xf>
    <xf numFmtId="0" fontId="1" fillId="2" borderId="2" xfId="3" applyFill="1" applyBorder="1" applyAlignment="1">
      <alignment wrapText="1"/>
    </xf>
    <xf numFmtId="0" fontId="1" fillId="3" borderId="3" xfId="3" applyFill="1" applyBorder="1"/>
    <xf numFmtId="1" fontId="1" fillId="3" borderId="4" xfId="3" applyNumberFormat="1" applyFill="1" applyBorder="1"/>
    <xf numFmtId="1" fontId="1" fillId="4" borderId="1" xfId="3" applyNumberFormat="1" applyFill="1" applyBorder="1"/>
    <xf numFmtId="2" fontId="1" fillId="0" borderId="0" xfId="3" applyNumberFormat="1" applyFill="1" applyBorder="1"/>
    <xf numFmtId="1" fontId="1" fillId="3" borderId="1" xfId="3" applyNumberFormat="1" applyFill="1" applyBorder="1"/>
    <xf numFmtId="177" fontId="1" fillId="4" borderId="1" xfId="3" applyNumberFormat="1" applyFill="1" applyBorder="1"/>
    <xf numFmtId="1" fontId="1" fillId="0" borderId="0" xfId="3" applyNumberFormat="1" applyBorder="1"/>
    <xf numFmtId="0" fontId="1" fillId="3" borderId="1" xfId="3" applyFill="1" applyBorder="1"/>
    <xf numFmtId="1" fontId="1" fillId="3" borderId="5" xfId="3" applyNumberFormat="1" applyFill="1" applyBorder="1"/>
    <xf numFmtId="0" fontId="1" fillId="5" borderId="1" xfId="3" applyFill="1" applyBorder="1"/>
    <xf numFmtId="0" fontId="0" fillId="0" borderId="0" xfId="0" applyFill="1"/>
    <xf numFmtId="0" fontId="0" fillId="0" borderId="1" xfId="0" applyFill="1" applyBorder="1" applyAlignment="1">
      <alignment wrapText="1"/>
    </xf>
    <xf numFmtId="177" fontId="0" fillId="0" borderId="1" xfId="0" applyNumberFormat="1" applyFill="1" applyBorder="1"/>
    <xf numFmtId="0" fontId="0" fillId="0" borderId="0" xfId="0" applyAlignment="1">
      <alignment horizontal="center"/>
    </xf>
    <xf numFmtId="9" fontId="1" fillId="0" borderId="1" xfId="54" applyFont="1" applyBorder="1"/>
    <xf numFmtId="0" fontId="0" fillId="0" borderId="0" xfId="0" quotePrefix="1"/>
  </cellXfs>
  <cellStyles count="61">
    <cellStyle name="Обычный" xfId="0" builtinId="0"/>
    <cellStyle name="20% — Акцент3" xfId="1" builtinId="38"/>
    <cellStyle name="Денежный [0]" xfId="2" builtinId="7"/>
    <cellStyle name="Обычный 4" xfId="3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Обычный 3" xfId="15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Заголовок 4" xfId="25" builtinId="19"/>
    <cellStyle name="60% — акцент5 2" xfId="26"/>
    <cellStyle name="Ввод" xfId="27" builtinId="20"/>
    <cellStyle name="Примечание 2" xfId="28"/>
    <cellStyle name="Проверить ячейку" xfId="29" builtinId="23"/>
    <cellStyle name="Вычисление" xfId="30" builtinId="22"/>
    <cellStyle name="Связанная ячейка" xfId="31" builtinId="24"/>
    <cellStyle name="Плохой" xfId="32" builtinId="27"/>
    <cellStyle name="Акцент5" xfId="33" builtinId="45"/>
    <cellStyle name="Нейтральный" xfId="34" builtinId="28"/>
    <cellStyle name="Акцент1" xfId="35" builtinId="29"/>
    <cellStyle name="20% — Акцент1" xfId="36" builtinId="30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60% — акцент2 2" xfId="44"/>
    <cellStyle name="Акцент3" xfId="45" builtinId="37"/>
    <cellStyle name="Обычный 2" xfId="46"/>
    <cellStyle name="40% — Акцент3" xfId="47" builtinId="39"/>
    <cellStyle name="60% — Акцент3" xfId="48" builtinId="40"/>
    <cellStyle name="Акцент4" xfId="49" builtinId="41"/>
    <cellStyle name="20% — Акцент4" xfId="50" builtinId="42"/>
    <cellStyle name="60% — Акцент4" xfId="51" builtinId="44"/>
    <cellStyle name="60% — акцент3 2" xfId="52"/>
    <cellStyle name="60% — Акцент5" xfId="53" builtinId="48"/>
    <cellStyle name="Процентный 2" xfId="54"/>
    <cellStyle name="Акцент6" xfId="55" builtinId="49"/>
    <cellStyle name="60% — Акцент6" xfId="56" builtinId="52"/>
    <cellStyle name="60% — акцент1 2" xfId="57"/>
    <cellStyle name="60% — акцент4 2" xfId="58"/>
    <cellStyle name="60% — акцент6 2" xfId="59"/>
    <cellStyle name="Нейтральный 2" xfId="60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F16" sqref="F16"/>
    </sheetView>
  </sheetViews>
  <sheetFormatPr defaultColWidth="9" defaultRowHeight="14.4"/>
  <cols>
    <col min="1" max="1" width="32.712962962963" customWidth="1"/>
    <col min="2" max="2" width="19.4259259259259" customWidth="1"/>
    <col min="3" max="3" width="15" customWidth="1"/>
    <col min="4" max="4" width="21.4259259259259" customWidth="1"/>
    <col min="5" max="5" width="25.4444444444444" customWidth="1"/>
    <col min="8" max="8" width="27.712962962963" customWidth="1"/>
    <col min="9" max="9" width="28.1388888888889" customWidth="1"/>
  </cols>
  <sheetData>
    <row r="1" ht="28.8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9</v>
      </c>
      <c r="B2" s="4">
        <v>289</v>
      </c>
      <c r="C2" s="5">
        <v>25</v>
      </c>
      <c r="D2" s="6">
        <f>60/C2</f>
        <v>2.4</v>
      </c>
      <c r="E2" s="7">
        <v>60</v>
      </c>
      <c r="F2" s="8">
        <v>2</v>
      </c>
      <c r="G2" s="7">
        <f>ROUND(F2,0)</f>
        <v>2</v>
      </c>
      <c r="H2" s="9">
        <f>D2*E2*G2</f>
        <v>288</v>
      </c>
      <c r="I2" s="17">
        <f>H2/B2-1</f>
        <v>-0.0034602076124568</v>
      </c>
    </row>
    <row r="3" spans="1:9">
      <c r="A3" s="10" t="s">
        <v>10</v>
      </c>
      <c r="B3" s="11">
        <v>458</v>
      </c>
      <c r="C3" s="5">
        <v>24</v>
      </c>
      <c r="D3" s="6">
        <f>60/C3</f>
        <v>2.5</v>
      </c>
      <c r="E3" s="7">
        <v>60</v>
      </c>
      <c r="F3" s="8">
        <v>3</v>
      </c>
      <c r="G3" s="7">
        <f t="shared" ref="G3:G6" si="0">ROUND(F3,0)</f>
        <v>3</v>
      </c>
      <c r="H3" s="9">
        <f t="shared" ref="H3:H6" si="1">D3*E3*G3</f>
        <v>450</v>
      </c>
      <c r="I3" s="17">
        <f t="shared" ref="I3:I6" si="2">H3/B3-1</f>
        <v>-0.017467248908297</v>
      </c>
    </row>
    <row r="4" spans="1:9">
      <c r="A4" s="10" t="s">
        <v>11</v>
      </c>
      <c r="B4" s="11">
        <v>189</v>
      </c>
      <c r="C4" s="5">
        <v>19</v>
      </c>
      <c r="D4" s="6">
        <f>60/C4</f>
        <v>3.15789473684211</v>
      </c>
      <c r="E4" s="7">
        <v>60</v>
      </c>
      <c r="F4" s="8">
        <v>1</v>
      </c>
      <c r="G4" s="7">
        <f t="shared" si="0"/>
        <v>1</v>
      </c>
      <c r="H4" s="9">
        <f t="shared" si="1"/>
        <v>189.473684210526</v>
      </c>
      <c r="I4" s="17">
        <f t="shared" si="2"/>
        <v>0.00250626566416057</v>
      </c>
    </row>
    <row r="5" spans="1:9">
      <c r="A5" s="10" t="s">
        <v>12</v>
      </c>
      <c r="B5" s="11">
        <v>345</v>
      </c>
      <c r="C5" s="5">
        <v>32</v>
      </c>
      <c r="D5" s="6">
        <f>60/C5</f>
        <v>1.875</v>
      </c>
      <c r="E5" s="7">
        <v>60</v>
      </c>
      <c r="F5" s="8">
        <v>3</v>
      </c>
      <c r="G5" s="7">
        <f t="shared" si="0"/>
        <v>3</v>
      </c>
      <c r="H5" s="9">
        <f>D5*E5*G5</f>
        <v>337.5</v>
      </c>
      <c r="I5" s="17">
        <f t="shared" si="2"/>
        <v>-0.0217391304347826</v>
      </c>
    </row>
    <row r="6" spans="1:9">
      <c r="A6" s="10" t="s">
        <v>13</v>
      </c>
      <c r="B6" s="11">
        <v>234</v>
      </c>
      <c r="C6" s="5">
        <v>15</v>
      </c>
      <c r="D6" s="6">
        <f>60/C6</f>
        <v>4</v>
      </c>
      <c r="E6" s="7">
        <v>60</v>
      </c>
      <c r="F6" s="8">
        <v>1</v>
      </c>
      <c r="G6" s="7">
        <f t="shared" si="0"/>
        <v>1</v>
      </c>
      <c r="H6" s="9">
        <f>D6*E6*G6</f>
        <v>240</v>
      </c>
      <c r="I6" s="17">
        <f t="shared" si="2"/>
        <v>0.0256410256410255</v>
      </c>
    </row>
    <row r="7" spans="1:6">
      <c r="A7" s="12" t="s">
        <v>14</v>
      </c>
      <c r="C7" s="13"/>
      <c r="D7" s="13"/>
      <c r="E7" s="14" t="s">
        <v>15</v>
      </c>
      <c r="F7" s="15">
        <f>SUM(F2:F6)</f>
        <v>10</v>
      </c>
    </row>
    <row r="9" spans="1:9">
      <c r="A9" t="s">
        <v>16</v>
      </c>
      <c r="B9" s="16" t="s">
        <v>17</v>
      </c>
      <c r="C9" s="16" t="s">
        <v>18</v>
      </c>
      <c r="D9" s="16" t="s">
        <v>19</v>
      </c>
      <c r="E9" s="16" t="s">
        <v>20</v>
      </c>
      <c r="F9" s="16" t="s">
        <v>21</v>
      </c>
      <c r="G9" s="16"/>
      <c r="H9" s="16" t="s">
        <v>22</v>
      </c>
      <c r="I9" s="16"/>
    </row>
    <row r="15" spans="4:5">
      <c r="D15" t="s">
        <v>23</v>
      </c>
      <c r="E15" s="18" t="s">
        <v>24</v>
      </c>
    </row>
    <row r="16" spans="4:5">
      <c r="D16" t="s">
        <v>25</v>
      </c>
      <c r="E16" s="18" t="s">
        <v>26</v>
      </c>
    </row>
    <row r="17" spans="4:5">
      <c r="D17" t="s">
        <v>27</v>
      </c>
      <c r="E17" s="18" t="s">
        <v>28</v>
      </c>
    </row>
  </sheetData>
  <conditionalFormatting sqref="F7">
    <cfRule type="expression" dxfId="0" priority="7">
      <formula>IF(F7=10,1,0)</formula>
    </cfRule>
    <cfRule type="expression" dxfId="1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2" priority="1">
      <formula>IF(OR(I2&lt;5%,2&gt;-5%),1,0)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khpal</cp:lastModifiedBy>
  <dcterms:created xsi:type="dcterms:W3CDTF">2022-12-21T20:24:00Z</dcterms:created>
  <dcterms:modified xsi:type="dcterms:W3CDTF">2023-03-30T06:55:41Z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5FA580A3EA1A493890347D52EF5B8139</vt:lpwstr>
  </property>
  <property fmtid="{D5CDD505-2E9C-101B-9397-08002B2CF9AE}" pid="3" name="KSOProductBuildVer">
    <vt:lpwstr>1049-11.2.0.11513</vt:lpwstr>
  </property>
</Properties>
</file>