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9.xml" ContentType="application/vnd.openxmlformats-officedocument.drawing+xml"/>
  <Override PartName="/xl/slicers/slicer7.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defaultThemeVersion="124226"/>
  <mc:AlternateContent xmlns:mc="http://schemas.openxmlformats.org/markup-compatibility/2006">
    <mc:Choice Requires="x15">
      <x15ac:absPath xmlns:x15ac="http://schemas.microsoft.com/office/spreadsheetml/2010/11/ac" url="C:\Users\hp\Downloads\Tech support project\"/>
    </mc:Choice>
  </mc:AlternateContent>
  <xr:revisionPtr revIDLastSave="0" documentId="13_ncr:1_{DA39F17C-4B8C-467F-8374-DFBA3994741F}" xr6:coauthVersionLast="47" xr6:coauthVersionMax="47" xr10:uidLastSave="{00000000-0000-0000-0000-000000000000}"/>
  <bookViews>
    <workbookView xWindow="1152" yWindow="1152" windowWidth="21852" windowHeight="11652" activeTab="7" xr2:uid="{00000000-000D-0000-FFFF-FFFF00000000}"/>
  </bookViews>
  <sheets>
    <sheet name="Ticket Datasets" sheetId="2" r:id="rId1"/>
    <sheet name="Task 1" sheetId="3" r:id="rId2"/>
    <sheet name="Task 2" sheetId="4" r:id="rId3"/>
    <sheet name="Task 3" sheetId="5" r:id="rId4"/>
    <sheet name="Task 4" sheetId="6" r:id="rId5"/>
    <sheet name="Task 5" sheetId="7" r:id="rId6"/>
    <sheet name="Task 6" sheetId="8" r:id="rId7"/>
    <sheet name="Task 7" sheetId="12" r:id="rId8"/>
    <sheet name="Task 8" sheetId="11" r:id="rId9"/>
    <sheet name="Dashboard" sheetId="10" r:id="rId10"/>
  </sheets>
  <definedNames>
    <definedName name="_xlcn.WorksheetConnection_Tech_Support_Ticket_Analysis.xlsxTable1_1" hidden="1">Table1_1[]</definedName>
    <definedName name="ExternalData_1" localSheetId="0" hidden="1">'Ticket Datasets'!$A$1:$K$101</definedName>
    <definedName name="Slicer_Assigned_Agent1">#N/A</definedName>
    <definedName name="Slicer_Issue_Category">#N/A</definedName>
    <definedName name="Slicer_Months__Date_Opened">#N/A</definedName>
    <definedName name="Slicer_Priority1">#N/A</definedName>
    <definedName name="Slicer_Resolution_Status">#N/A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1" name="Table1_1" connection="WorksheetConnection_Tech_Support_Ticket_Analysis.xlsx!Table1_1"/>
        </x15:modelTables>
      </x15:dataModel>
    </ext>
  </extLst>
</workbook>
</file>

<file path=xl/calcChain.xml><?xml version="1.0" encoding="utf-8"?>
<calcChain xmlns="http://schemas.openxmlformats.org/spreadsheetml/2006/main">
  <c r="D4" i="2" l="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3" i="2"/>
  <c r="D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CE9A9A-6E27-42D5-B9E8-940722FDFD29}"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452FAA94-7135-4DE6-BE33-612BA4BFE4C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4B661D16-08CC-4770-8479-EBE11C63E754}" name="WorksheetConnection_Tech_Support_Ticket_Analysis.xlsx!Table1_1" type="102" refreshedVersion="8" minRefreshableVersion="5">
    <extLst>
      <ext xmlns:x15="http://schemas.microsoft.com/office/spreadsheetml/2010/11/main" uri="{DE250136-89BD-433C-8126-D09CA5730AF9}">
        <x15:connection id="Table1_1">
          <x15:rangePr sourceName="_xlcn.WorksheetConnection_Tech_Support_Ticket_Analysis.xlsxTable1_1"/>
        </x15:connection>
      </ext>
    </extLst>
  </connection>
</connections>
</file>

<file path=xl/sharedStrings.xml><?xml version="1.0" encoding="utf-8"?>
<sst xmlns="http://schemas.openxmlformats.org/spreadsheetml/2006/main" count="581" uniqueCount="154">
  <si>
    <t>Ticket ID</t>
  </si>
  <si>
    <t>Date Opened</t>
  </si>
  <si>
    <t>Date Closed</t>
  </si>
  <si>
    <t>Issue Category</t>
  </si>
  <si>
    <t>Assigned Agent</t>
  </si>
  <si>
    <t>Priority</t>
  </si>
  <si>
    <t>Resolution Status</t>
  </si>
  <si>
    <t>Customer Rating</t>
  </si>
  <si>
    <t>Response Time (hrs)</t>
  </si>
  <si>
    <t>Resolution Time (hrs)</t>
  </si>
  <si>
    <t>TKT0001</t>
  </si>
  <si>
    <t>TKT0002</t>
  </si>
  <si>
    <t>TKT0003</t>
  </si>
  <si>
    <t>TKT0004</t>
  </si>
  <si>
    <t>TKT0005</t>
  </si>
  <si>
    <t>TKT0006</t>
  </si>
  <si>
    <t>TKT0007</t>
  </si>
  <si>
    <t>TKT0008</t>
  </si>
  <si>
    <t>TKT0009</t>
  </si>
  <si>
    <t>TKT0010</t>
  </si>
  <si>
    <t>TKT0011</t>
  </si>
  <si>
    <t>TKT0012</t>
  </si>
  <si>
    <t>TKT0013</t>
  </si>
  <si>
    <t>TKT0014</t>
  </si>
  <si>
    <t>TKT0015</t>
  </si>
  <si>
    <t>TKT0016</t>
  </si>
  <si>
    <t>TKT0017</t>
  </si>
  <si>
    <t>TKT0018</t>
  </si>
  <si>
    <t>TKT0019</t>
  </si>
  <si>
    <t>TKT0020</t>
  </si>
  <si>
    <t>TKT0021</t>
  </si>
  <si>
    <t>TKT0022</t>
  </si>
  <si>
    <t>TKT0023</t>
  </si>
  <si>
    <t>TKT0024</t>
  </si>
  <si>
    <t>TKT0025</t>
  </si>
  <si>
    <t>TKT0026</t>
  </si>
  <si>
    <t>TKT0027</t>
  </si>
  <si>
    <t>TKT0028</t>
  </si>
  <si>
    <t>TKT0029</t>
  </si>
  <si>
    <t>TKT0030</t>
  </si>
  <si>
    <t>TKT0031</t>
  </si>
  <si>
    <t>TKT0032</t>
  </si>
  <si>
    <t>TKT0033</t>
  </si>
  <si>
    <t>TKT0034</t>
  </si>
  <si>
    <t>TKT0035</t>
  </si>
  <si>
    <t>TKT0036</t>
  </si>
  <si>
    <t>TKT0037</t>
  </si>
  <si>
    <t>TKT0038</t>
  </si>
  <si>
    <t>TKT0039</t>
  </si>
  <si>
    <t>TKT0040</t>
  </si>
  <si>
    <t>TKT0041</t>
  </si>
  <si>
    <t>TKT0042</t>
  </si>
  <si>
    <t>TKT0043</t>
  </si>
  <si>
    <t>TKT0044</t>
  </si>
  <si>
    <t>TKT0045</t>
  </si>
  <si>
    <t>TKT0046</t>
  </si>
  <si>
    <t>TKT0047</t>
  </si>
  <si>
    <t>TKT0048</t>
  </si>
  <si>
    <t>TKT0049</t>
  </si>
  <si>
    <t>TKT0050</t>
  </si>
  <si>
    <t>TKT0051</t>
  </si>
  <si>
    <t>TKT0052</t>
  </si>
  <si>
    <t>TKT0053</t>
  </si>
  <si>
    <t>TKT0054</t>
  </si>
  <si>
    <t>TKT0055</t>
  </si>
  <si>
    <t>TKT0056</t>
  </si>
  <si>
    <t>TKT0057</t>
  </si>
  <si>
    <t>TKT0058</t>
  </si>
  <si>
    <t>TKT0059</t>
  </si>
  <si>
    <t>TKT0060</t>
  </si>
  <si>
    <t>TKT0061</t>
  </si>
  <si>
    <t>TKT0062</t>
  </si>
  <si>
    <t>TKT0063</t>
  </si>
  <si>
    <t>TKT0064</t>
  </si>
  <si>
    <t>TKT0065</t>
  </si>
  <si>
    <t>TKT0066</t>
  </si>
  <si>
    <t>TKT0067</t>
  </si>
  <si>
    <t>TKT0068</t>
  </si>
  <si>
    <t>TKT0069</t>
  </si>
  <si>
    <t>TKT0070</t>
  </si>
  <si>
    <t>TKT0071</t>
  </si>
  <si>
    <t>TKT0072</t>
  </si>
  <si>
    <t>TKT0073</t>
  </si>
  <si>
    <t>TKT0074</t>
  </si>
  <si>
    <t>TKT0075</t>
  </si>
  <si>
    <t>TKT0076</t>
  </si>
  <si>
    <t>TKT0077</t>
  </si>
  <si>
    <t>TKT0078</t>
  </si>
  <si>
    <t>TKT0079</t>
  </si>
  <si>
    <t>TKT0080</t>
  </si>
  <si>
    <t>TKT0081</t>
  </si>
  <si>
    <t>TKT0082</t>
  </si>
  <si>
    <t>TKT0083</t>
  </si>
  <si>
    <t>TKT0084</t>
  </si>
  <si>
    <t>TKT0085</t>
  </si>
  <si>
    <t>TKT0086</t>
  </si>
  <si>
    <t>TKT0087</t>
  </si>
  <si>
    <t>TKT0088</t>
  </si>
  <si>
    <t>TKT0089</t>
  </si>
  <si>
    <t>TKT0090</t>
  </si>
  <si>
    <t>TKT0091</t>
  </si>
  <si>
    <t>TKT0092</t>
  </si>
  <si>
    <t>TKT0093</t>
  </si>
  <si>
    <t>TKT0094</t>
  </si>
  <si>
    <t>TKT0095</t>
  </si>
  <si>
    <t>TKT0096</t>
  </si>
  <si>
    <t>TKT0097</t>
  </si>
  <si>
    <t>TKT0098</t>
  </si>
  <si>
    <t>TKT0099</t>
  </si>
  <si>
    <t>TKT0100</t>
  </si>
  <si>
    <t>Bug Report</t>
  </si>
  <si>
    <t>Account Locked</t>
  </si>
  <si>
    <t>Payment Error</t>
  </si>
  <si>
    <t>Login Issue</t>
  </si>
  <si>
    <t>Feature Request</t>
  </si>
  <si>
    <t>Bob</t>
  </si>
  <si>
    <t>Alice</t>
  </si>
  <si>
    <t>David</t>
  </si>
  <si>
    <t>Charlie</t>
  </si>
  <si>
    <t>Eva</t>
  </si>
  <si>
    <t>Low</t>
  </si>
  <si>
    <t>High</t>
  </si>
  <si>
    <t>Medium</t>
  </si>
  <si>
    <t>Open</t>
  </si>
  <si>
    <t>Closed</t>
  </si>
  <si>
    <t>Column1</t>
  </si>
  <si>
    <t>Months</t>
  </si>
  <si>
    <t>Date Difference</t>
  </si>
  <si>
    <t>Grand Total</t>
  </si>
  <si>
    <t>Average of Resolution Time (hrs)</t>
  </si>
  <si>
    <t>Agent</t>
  </si>
  <si>
    <t>1. Avg. resolution time per agent</t>
  </si>
  <si>
    <t>2. Count of tickets by category and priority</t>
  </si>
  <si>
    <t>Count of Ticket ID</t>
  </si>
  <si>
    <t>3. % of closed vs open tickets</t>
  </si>
  <si>
    <t>Jan</t>
  </si>
  <si>
    <t>Feb</t>
  </si>
  <si>
    <t>Mar</t>
  </si>
  <si>
    <t>Apr</t>
  </si>
  <si>
    <t>May</t>
  </si>
  <si>
    <t>Jun</t>
  </si>
  <si>
    <t>Count of Resolution Status</t>
  </si>
  <si>
    <t>4. Avg. customer rating per agent</t>
  </si>
  <si>
    <t>Average of Customer Rating</t>
  </si>
  <si>
    <t>5. Ticket Volume Over Time</t>
  </si>
  <si>
    <t>Issue Cateogry</t>
  </si>
  <si>
    <t>6. Top 5 Frequent Issues</t>
  </si>
  <si>
    <t>Average of Response Time (hrs)</t>
  </si>
  <si>
    <t>7. Response Time by Priority</t>
  </si>
  <si>
    <t>Ticket Distribution by Assigned Agent</t>
  </si>
  <si>
    <t>Total Ticket ID</t>
  </si>
  <si>
    <t>Avg. Resolution</t>
  </si>
  <si>
    <t>Avg. Cust Rating</t>
  </si>
  <si>
    <t>Support Ticket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</si>
</sst>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9" x14ac:knownFonts="1">
    <font>
      <sz val="11"/>
      <color theme="1"/>
      <name val="Calibri"/>
      <family val="2"/>
      <scheme val="minor"/>
    </font>
    <font>
      <b/>
      <sz val="11"/>
      <color theme="0"/>
      <name val="Calibri"/>
      <family val="2"/>
      <scheme val="minor"/>
    </font>
    <font>
      <b/>
      <sz val="16"/>
      <color theme="1"/>
      <name val="Calibri"/>
      <family val="2"/>
      <scheme val="minor"/>
    </font>
    <font>
      <b/>
      <sz val="16"/>
      <color theme="3"/>
      <name val="Calibri"/>
      <family val="2"/>
      <scheme val="minor"/>
    </font>
    <font>
      <b/>
      <sz val="18"/>
      <color theme="3"/>
      <name val="Calibri"/>
      <family val="2"/>
      <scheme val="minor"/>
    </font>
    <font>
      <sz val="12"/>
      <color theme="1"/>
      <name val="Calibri"/>
      <family val="2"/>
      <scheme val="minor"/>
    </font>
    <font>
      <b/>
      <sz val="16"/>
      <color theme="3" tint="0.79998168889431442"/>
      <name val="Calibri"/>
      <family val="2"/>
      <scheme val="minor"/>
    </font>
    <font>
      <sz val="11"/>
      <color theme="3" tint="0.79998168889431442"/>
      <name val="Calibri"/>
      <family val="2"/>
      <scheme val="minor"/>
    </font>
    <font>
      <sz val="11"/>
      <color theme="9" tint="0.59999389629810485"/>
      <name val="Calibri"/>
      <family val="2"/>
      <scheme val="minor"/>
    </font>
  </fonts>
  <fills count="3">
    <fill>
      <patternFill patternType="none"/>
    </fill>
    <fill>
      <patternFill patternType="gray125"/>
    </fill>
    <fill>
      <patternFill patternType="solid">
        <fgColor theme="3" tint="-0.49998474074526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14" fontId="0" fillId="0" borderId="0" xfId="0" applyNumberFormat="1"/>
    <xf numFmtId="0" fontId="0" fillId="0" borderId="0" xfId="0" pivotButton="1"/>
    <xf numFmtId="0" fontId="0" fillId="0" borderId="0" xfId="0" applyAlignment="1">
      <alignment horizontal="left"/>
    </xf>
    <xf numFmtId="0" fontId="3" fillId="0" borderId="0" xfId="0" applyFont="1"/>
    <xf numFmtId="164" fontId="0" fillId="0" borderId="10" xfId="0" applyNumberFormat="1" applyBorder="1"/>
    <xf numFmtId="164" fontId="0" fillId="0" borderId="2" xfId="0" applyNumberFormat="1" applyBorder="1"/>
    <xf numFmtId="0" fontId="0" fillId="0" borderId="12" xfId="0" applyBorder="1"/>
    <xf numFmtId="164" fontId="0" fillId="0" borderId="9" xfId="0" applyNumberFormat="1" applyBorder="1"/>
    <xf numFmtId="0" fontId="0" fillId="0" borderId="1" xfId="0" pivotButton="1" applyBorder="1"/>
    <xf numFmtId="0" fontId="0" fillId="0" borderId="9" xfId="0" applyBorder="1" applyAlignment="1">
      <alignment horizontal="left"/>
    </xf>
    <xf numFmtId="0" fontId="0" fillId="0" borderId="10" xfId="0" applyBorder="1" applyAlignment="1">
      <alignment horizontal="left"/>
    </xf>
    <xf numFmtId="0" fontId="0" fillId="0" borderId="2" xfId="0" applyBorder="1" applyAlignment="1">
      <alignment horizontal="left"/>
    </xf>
    <xf numFmtId="0" fontId="0" fillId="0" borderId="1" xfId="0" applyBorder="1"/>
    <xf numFmtId="0" fontId="0" fillId="0" borderId="11" xfId="0" applyBorder="1"/>
    <xf numFmtId="9" fontId="0" fillId="0" borderId="2" xfId="0" applyNumberFormat="1" applyBorder="1"/>
    <xf numFmtId="9" fontId="0" fillId="0" borderId="9" xfId="0" applyNumberFormat="1" applyBorder="1"/>
    <xf numFmtId="0" fontId="4" fillId="0" borderId="0" xfId="0" applyFont="1"/>
    <xf numFmtId="2" fontId="0" fillId="0" borderId="10" xfId="0" applyNumberFormat="1" applyBorder="1"/>
    <xf numFmtId="2" fontId="0" fillId="0" borderId="9" xfId="0" applyNumberFormat="1" applyBorder="1"/>
    <xf numFmtId="2" fontId="0" fillId="0" borderId="2" xfId="0" applyNumberFormat="1" applyBorder="1"/>
    <xf numFmtId="165" fontId="0" fillId="0" borderId="10" xfId="0" applyNumberFormat="1" applyBorder="1"/>
    <xf numFmtId="165" fontId="0" fillId="0" borderId="2" xfId="0" applyNumberFormat="1" applyBorder="1"/>
    <xf numFmtId="165" fontId="0" fillId="0" borderId="9" xfId="0" applyNumberFormat="1" applyBorder="1"/>
    <xf numFmtId="0" fontId="0" fillId="2" borderId="0" xfId="0" applyFill="1"/>
    <xf numFmtId="0" fontId="6" fillId="2" borderId="0" xfId="0" applyFont="1" applyFill="1" applyAlignment="1">
      <alignment vertical="center"/>
    </xf>
    <xf numFmtId="0" fontId="7" fillId="2" borderId="0" xfId="0" applyFont="1" applyFill="1"/>
    <xf numFmtId="0" fontId="0" fillId="2" borderId="0" xfId="0" applyFill="1" applyAlignment="1">
      <alignment horizontal="center" vertical="center"/>
    </xf>
    <xf numFmtId="0" fontId="2" fillId="2" borderId="0" xfId="0" applyFont="1" applyFill="1" applyAlignment="1">
      <alignment vertical="center"/>
    </xf>
    <xf numFmtId="0" fontId="5" fillId="2" borderId="0" xfId="0" applyFont="1" applyFill="1"/>
    <xf numFmtId="2" fontId="1" fillId="2" borderId="0" xfId="0" applyNumberFormat="1" applyFont="1" applyFill="1" applyAlignment="1">
      <alignment horizontal="center"/>
    </xf>
    <xf numFmtId="0" fontId="8" fillId="2" borderId="0" xfId="0" applyFont="1" applyFill="1" applyAlignment="1">
      <alignment horizontal="center"/>
    </xf>
    <xf numFmtId="0" fontId="0" fillId="0" borderId="0" xfId="0" applyNumberFormat="1"/>
    <xf numFmtId="0" fontId="0" fillId="0" borderId="6" xfId="0" applyNumberFormat="1" applyBorder="1"/>
    <xf numFmtId="0" fontId="0" fillId="0" borderId="8" xfId="0" applyNumberFormat="1" applyBorder="1"/>
    <xf numFmtId="0" fontId="0" fillId="0" borderId="9" xfId="0" applyNumberFormat="1" applyBorder="1"/>
    <xf numFmtId="0" fontId="0" fillId="0" borderId="10" xfId="0" applyNumberFormat="1" applyBorder="1"/>
    <xf numFmtId="0" fontId="0" fillId="0" borderId="2" xfId="0" applyNumberFormat="1" applyBorder="1"/>
    <xf numFmtId="0" fontId="0" fillId="0" borderId="3" xfId="0" applyNumberFormat="1" applyBorder="1"/>
    <xf numFmtId="0" fontId="0" fillId="0" borderId="4" xfId="0" applyNumberFormat="1" applyBorder="1"/>
    <xf numFmtId="0" fontId="0" fillId="0" borderId="5" xfId="0" applyNumberFormat="1" applyBorder="1"/>
    <xf numFmtId="0" fontId="0" fillId="0" borderId="7" xfId="0" applyNumberFormat="1" applyBorder="1"/>
    <xf numFmtId="0" fontId="1" fillId="2" borderId="0" xfId="0" applyNumberFormat="1" applyFont="1" applyFill="1"/>
    <xf numFmtId="0" fontId="1" fillId="2" borderId="0" xfId="0" applyNumberFormat="1" applyFont="1" applyFill="1" applyAlignment="1">
      <alignment horizontal="center"/>
    </xf>
  </cellXfs>
  <cellStyles count="1">
    <cellStyle name="Normal" xfId="0" builtinId="0"/>
  </cellStyles>
  <dxfs count="766">
    <dxf>
      <fill>
        <patternFill patternType="solid">
          <bgColor theme="6" tint="0.39997558519241921"/>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9" tint="0.59999389629810485"/>
      </font>
    </dxf>
    <dxf>
      <font>
        <b/>
        <color theme="0"/>
      </font>
    </dxf>
    <dxf>
      <fill>
        <patternFill>
          <bgColor theme="3" tint="-0.499984740745262"/>
        </patternFill>
      </fill>
    </dxf>
    <dxf>
      <fill>
        <patternFill>
          <bgColor theme="3" tint="-0.499984740745262"/>
        </patternFill>
      </fill>
    </dxf>
    <dxf>
      <fill>
        <patternFill>
          <bgColor theme="3" tint="-0.499984740745262"/>
        </patternFill>
      </fill>
    </dxf>
    <dxf>
      <alignment horizontal="center"/>
    </dxf>
    <dxf>
      <alignment horizontal="center"/>
    </dxf>
    <dxf>
      <fill>
        <patternFill patternType="solid">
          <bgColor theme="6" tint="0.39997558519241921"/>
        </patternFill>
      </fill>
    </dxf>
    <dxf>
      <fill>
        <patternFill>
          <bgColor theme="6" tint="0.39997558519241921"/>
        </patternFill>
      </fill>
    </dxf>
    <dxf>
      <fill>
        <patternFill>
          <bgColor theme="6" tint="0.39997558519241921"/>
        </patternFill>
      </fill>
    </dxf>
    <dxf>
      <numFmt numFmtId="2" formatCode="0.00"/>
    </dxf>
    <dxf>
      <fill>
        <patternFill>
          <bgColor theme="1" tint="0.34998626667073579"/>
        </patternFill>
      </fill>
    </dxf>
    <dxf>
      <fill>
        <patternFill>
          <bgColor theme="1" tint="0.34998626667073579"/>
        </patternFill>
      </fill>
    </dxf>
    <dxf>
      <fill>
        <patternFill>
          <bgColor theme="1" tint="0.34998626667073579"/>
        </patternFill>
      </fill>
    </dxf>
    <dxf>
      <font>
        <color theme="9" tint="0.59999389629810485"/>
      </font>
    </dxf>
    <dxf>
      <font>
        <b/>
        <color theme="0"/>
      </font>
    </dxf>
    <dxf>
      <fill>
        <patternFill>
          <bgColor theme="3" tint="-0.499984740745262"/>
        </patternFill>
      </fill>
    </dxf>
    <dxf>
      <fill>
        <patternFill>
          <bgColor theme="3" tint="-0.499984740745262"/>
        </patternFill>
      </fill>
    </dxf>
    <dxf>
      <fill>
        <patternFill>
          <bgColor theme="3" tint="-0.499984740745262"/>
        </patternFill>
      </fill>
    </dxf>
    <dxf>
      <alignment horizontal="center"/>
    </dxf>
    <dxf>
      <alignment horizontal="center"/>
    </dxf>
    <dxf>
      <fill>
        <patternFill>
          <bgColor theme="1" tint="0.34998626667073579"/>
        </patternFill>
      </fill>
    </dxf>
    <dxf>
      <fill>
        <patternFill>
          <bgColor theme="1" tint="0.34998626667073579"/>
        </patternFill>
      </fill>
    </dxf>
    <dxf>
      <fill>
        <patternFill>
          <bgColor theme="1" tint="0.34998626667073579"/>
        </patternFill>
      </fill>
    </dxf>
    <dxf>
      <font>
        <color theme="9" tint="0.59999389629810485"/>
      </font>
    </dxf>
    <dxf>
      <font>
        <color theme="0"/>
      </font>
    </dxf>
    <dxf>
      <font>
        <b/>
      </font>
    </dxf>
    <dxf>
      <fill>
        <patternFill>
          <bgColor theme="3" tint="-0.499984740745262"/>
        </patternFill>
      </fill>
    </dxf>
    <dxf>
      <fill>
        <patternFill>
          <bgColor theme="3" tint="-0.499984740745262"/>
        </patternFill>
      </fill>
    </dxf>
    <dxf>
      <fill>
        <patternFill>
          <bgColor theme="3" tint="-0.499984740745262"/>
        </patternFill>
      </fill>
    </dxf>
    <dxf>
      <alignment horizontal="center"/>
    </dxf>
    <dxf>
      <numFmt numFmtId="165" formatCode="0.0"/>
    </dxf>
    <dxf>
      <numFmt numFmtId="165"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numFmt numFmtId="165"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top style="thin">
          <color indexed="64"/>
        </top>
      </border>
    </dxf>
    <dxf>
      <border>
        <left style="thin">
          <color indexed="64"/>
        </left>
        <right style="thin">
          <color indexed="64"/>
        </right>
      </border>
    </dxf>
    <dxf>
      <numFmt numFmtId="164" formatCode="0.000"/>
    </dxf>
    <dxf>
      <numFmt numFmtId="164" formatCode="0.000"/>
    </dxf>
    <dxf>
      <numFmt numFmtId="164" formatCode="0.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border>
    </dxf>
    <dxf>
      <border>
        <left style="thin">
          <color indexed="64"/>
        </lef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fill>
        <patternFill patternType="solid">
          <bgColor theme="6" tint="0.39997558519241921"/>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9" tint="0.59999389629810485"/>
      </font>
    </dxf>
    <dxf>
      <font>
        <b/>
        <color theme="0"/>
      </font>
    </dxf>
    <dxf>
      <fill>
        <patternFill>
          <bgColor theme="3" tint="-0.499984740745262"/>
        </patternFill>
      </fill>
    </dxf>
    <dxf>
      <fill>
        <patternFill>
          <bgColor theme="3" tint="-0.499984740745262"/>
        </patternFill>
      </fill>
    </dxf>
    <dxf>
      <fill>
        <patternFill>
          <bgColor theme="3" tint="-0.499984740745262"/>
        </patternFill>
      </fill>
    </dxf>
    <dxf>
      <alignment horizontal="center"/>
    </dxf>
    <dxf>
      <alignment horizontal="center"/>
    </dxf>
    <dxf>
      <fill>
        <patternFill patternType="solid">
          <bgColor theme="6" tint="0.39997558519241921"/>
        </patternFill>
      </fill>
    </dxf>
    <dxf>
      <fill>
        <patternFill>
          <bgColor theme="6" tint="0.39997558519241921"/>
        </patternFill>
      </fill>
    </dxf>
    <dxf>
      <fill>
        <patternFill>
          <bgColor theme="6" tint="0.39997558519241921"/>
        </patternFill>
      </fill>
    </dxf>
    <dxf>
      <numFmt numFmtId="2" formatCode="0.00"/>
    </dxf>
    <dxf>
      <fill>
        <patternFill>
          <bgColor theme="1" tint="0.34998626667073579"/>
        </patternFill>
      </fill>
    </dxf>
    <dxf>
      <fill>
        <patternFill>
          <bgColor theme="1" tint="0.34998626667073579"/>
        </patternFill>
      </fill>
    </dxf>
    <dxf>
      <fill>
        <patternFill>
          <bgColor theme="1" tint="0.34998626667073579"/>
        </patternFill>
      </fill>
    </dxf>
    <dxf>
      <font>
        <color theme="9" tint="0.59999389629810485"/>
      </font>
    </dxf>
    <dxf>
      <font>
        <b/>
        <color theme="0"/>
      </font>
    </dxf>
    <dxf>
      <fill>
        <patternFill>
          <bgColor theme="3" tint="-0.499984740745262"/>
        </patternFill>
      </fill>
    </dxf>
    <dxf>
      <fill>
        <patternFill>
          <bgColor theme="3" tint="-0.499984740745262"/>
        </patternFill>
      </fill>
    </dxf>
    <dxf>
      <fill>
        <patternFill>
          <bgColor theme="3" tint="-0.499984740745262"/>
        </patternFill>
      </fill>
    </dxf>
    <dxf>
      <alignment horizontal="center"/>
    </dxf>
    <dxf>
      <alignment horizontal="center"/>
    </dxf>
    <dxf>
      <fill>
        <patternFill>
          <bgColor theme="1" tint="0.34998626667073579"/>
        </patternFill>
      </fill>
    </dxf>
    <dxf>
      <fill>
        <patternFill>
          <bgColor theme="1" tint="0.34998626667073579"/>
        </patternFill>
      </fill>
    </dxf>
    <dxf>
      <fill>
        <patternFill>
          <bgColor theme="1" tint="0.34998626667073579"/>
        </patternFill>
      </fill>
    </dxf>
    <dxf>
      <font>
        <color theme="9" tint="0.59999389629810485"/>
      </font>
    </dxf>
    <dxf>
      <font>
        <color theme="0"/>
      </font>
    </dxf>
    <dxf>
      <font>
        <b/>
      </font>
    </dxf>
    <dxf>
      <fill>
        <patternFill>
          <bgColor theme="3" tint="-0.499984740745262"/>
        </patternFill>
      </fill>
    </dxf>
    <dxf>
      <fill>
        <patternFill>
          <bgColor theme="3" tint="-0.499984740745262"/>
        </patternFill>
      </fill>
    </dxf>
    <dxf>
      <fill>
        <patternFill>
          <bgColor theme="3" tint="-0.499984740745262"/>
        </patternFill>
      </fill>
    </dxf>
    <dxf>
      <alignment horizontal="center"/>
    </dxf>
    <dxf>
      <numFmt numFmtId="165" formatCode="0.0"/>
    </dxf>
    <dxf>
      <numFmt numFmtId="165"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numFmt numFmtId="165"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top style="thin">
          <color indexed="64"/>
        </top>
      </border>
    </dxf>
    <dxf>
      <border>
        <left style="thin">
          <color indexed="64"/>
        </left>
        <right style="thin">
          <color indexed="64"/>
        </right>
      </border>
    </dxf>
    <dxf>
      <numFmt numFmtId="164" formatCode="0.000"/>
    </dxf>
    <dxf>
      <numFmt numFmtId="164" formatCode="0.000"/>
    </dxf>
    <dxf>
      <numFmt numFmtId="164" formatCode="0.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border>
    </dxf>
    <dxf>
      <border>
        <left style="thin">
          <color indexed="64"/>
        </lef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fill>
        <patternFill patternType="solid">
          <bgColor theme="6" tint="0.39997558519241921"/>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9" tint="0.59999389629810485"/>
      </font>
    </dxf>
    <dxf>
      <font>
        <b/>
        <color theme="0"/>
      </font>
    </dxf>
    <dxf>
      <fill>
        <patternFill>
          <bgColor theme="3" tint="-0.499984740745262"/>
        </patternFill>
      </fill>
    </dxf>
    <dxf>
      <fill>
        <patternFill>
          <bgColor theme="3" tint="-0.499984740745262"/>
        </patternFill>
      </fill>
    </dxf>
    <dxf>
      <fill>
        <patternFill>
          <bgColor theme="3" tint="-0.499984740745262"/>
        </patternFill>
      </fill>
    </dxf>
    <dxf>
      <alignment horizontal="center"/>
    </dxf>
    <dxf>
      <alignment horizontal="center"/>
    </dxf>
    <dxf>
      <fill>
        <patternFill patternType="solid">
          <bgColor theme="6" tint="0.39997558519241921"/>
        </patternFill>
      </fill>
    </dxf>
    <dxf>
      <fill>
        <patternFill>
          <bgColor theme="6" tint="0.39997558519241921"/>
        </patternFill>
      </fill>
    </dxf>
    <dxf>
      <fill>
        <patternFill>
          <bgColor theme="6" tint="0.39997558519241921"/>
        </patternFill>
      </fill>
    </dxf>
    <dxf>
      <numFmt numFmtId="2" formatCode="0.00"/>
    </dxf>
    <dxf>
      <fill>
        <patternFill>
          <bgColor theme="1" tint="0.34998626667073579"/>
        </patternFill>
      </fill>
    </dxf>
    <dxf>
      <fill>
        <patternFill>
          <bgColor theme="1" tint="0.34998626667073579"/>
        </patternFill>
      </fill>
    </dxf>
    <dxf>
      <fill>
        <patternFill>
          <bgColor theme="1" tint="0.34998626667073579"/>
        </patternFill>
      </fill>
    </dxf>
    <dxf>
      <font>
        <color theme="9" tint="0.59999389629810485"/>
      </font>
    </dxf>
    <dxf>
      <font>
        <b/>
        <color theme="0"/>
      </font>
    </dxf>
    <dxf>
      <fill>
        <patternFill>
          <bgColor theme="3" tint="-0.499984740745262"/>
        </patternFill>
      </fill>
    </dxf>
    <dxf>
      <fill>
        <patternFill>
          <bgColor theme="3" tint="-0.499984740745262"/>
        </patternFill>
      </fill>
    </dxf>
    <dxf>
      <fill>
        <patternFill>
          <bgColor theme="3" tint="-0.499984740745262"/>
        </patternFill>
      </fill>
    </dxf>
    <dxf>
      <alignment horizontal="center"/>
    </dxf>
    <dxf>
      <alignment horizontal="center"/>
    </dxf>
    <dxf>
      <fill>
        <patternFill>
          <bgColor theme="1" tint="0.34998626667073579"/>
        </patternFill>
      </fill>
    </dxf>
    <dxf>
      <fill>
        <patternFill>
          <bgColor theme="1" tint="0.34998626667073579"/>
        </patternFill>
      </fill>
    </dxf>
    <dxf>
      <fill>
        <patternFill>
          <bgColor theme="1" tint="0.34998626667073579"/>
        </patternFill>
      </fill>
    </dxf>
    <dxf>
      <font>
        <color theme="9" tint="0.59999389629810485"/>
      </font>
    </dxf>
    <dxf>
      <font>
        <color theme="0"/>
      </font>
    </dxf>
    <dxf>
      <font>
        <b/>
      </font>
    </dxf>
    <dxf>
      <fill>
        <patternFill>
          <bgColor theme="3" tint="-0.499984740745262"/>
        </patternFill>
      </fill>
    </dxf>
    <dxf>
      <fill>
        <patternFill>
          <bgColor theme="3" tint="-0.499984740745262"/>
        </patternFill>
      </fill>
    </dxf>
    <dxf>
      <fill>
        <patternFill>
          <bgColor theme="3" tint="-0.499984740745262"/>
        </patternFill>
      </fill>
    </dxf>
    <dxf>
      <alignment horizontal="center"/>
    </dxf>
    <dxf>
      <numFmt numFmtId="165" formatCode="0.0"/>
    </dxf>
    <dxf>
      <numFmt numFmtId="165"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numFmt numFmtId="165"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top style="thin">
          <color indexed="64"/>
        </top>
      </border>
    </dxf>
    <dxf>
      <border>
        <left style="thin">
          <color indexed="64"/>
        </left>
        <right style="thin">
          <color indexed="64"/>
        </right>
      </border>
    </dxf>
    <dxf>
      <numFmt numFmtId="164" formatCode="0.000"/>
    </dxf>
    <dxf>
      <numFmt numFmtId="164" formatCode="0.000"/>
    </dxf>
    <dxf>
      <numFmt numFmtId="164" formatCode="0.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border>
    </dxf>
    <dxf>
      <border>
        <left style="thin">
          <color indexed="64"/>
        </lef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fill>
        <patternFill patternType="solid">
          <bgColor theme="6" tint="0.39997558519241921"/>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9" tint="0.59999389629810485"/>
      </font>
    </dxf>
    <dxf>
      <font>
        <b/>
        <color theme="0"/>
      </font>
    </dxf>
    <dxf>
      <fill>
        <patternFill>
          <bgColor theme="3" tint="-0.499984740745262"/>
        </patternFill>
      </fill>
    </dxf>
    <dxf>
      <fill>
        <patternFill>
          <bgColor theme="3" tint="-0.499984740745262"/>
        </patternFill>
      </fill>
    </dxf>
    <dxf>
      <fill>
        <patternFill>
          <bgColor theme="3" tint="-0.499984740745262"/>
        </patternFill>
      </fill>
    </dxf>
    <dxf>
      <alignment horizontal="center"/>
    </dxf>
    <dxf>
      <alignment horizontal="center"/>
    </dxf>
    <dxf>
      <fill>
        <patternFill patternType="solid">
          <bgColor theme="6" tint="0.39997558519241921"/>
        </patternFill>
      </fill>
    </dxf>
    <dxf>
      <fill>
        <patternFill>
          <bgColor theme="6" tint="0.39997558519241921"/>
        </patternFill>
      </fill>
    </dxf>
    <dxf>
      <fill>
        <patternFill>
          <bgColor theme="6" tint="0.39997558519241921"/>
        </patternFill>
      </fill>
    </dxf>
    <dxf>
      <numFmt numFmtId="2" formatCode="0.00"/>
    </dxf>
    <dxf>
      <fill>
        <patternFill>
          <bgColor theme="1" tint="0.34998626667073579"/>
        </patternFill>
      </fill>
    </dxf>
    <dxf>
      <fill>
        <patternFill>
          <bgColor theme="1" tint="0.34998626667073579"/>
        </patternFill>
      </fill>
    </dxf>
    <dxf>
      <fill>
        <patternFill>
          <bgColor theme="1" tint="0.34998626667073579"/>
        </patternFill>
      </fill>
    </dxf>
    <dxf>
      <font>
        <color theme="9" tint="0.59999389629810485"/>
      </font>
    </dxf>
    <dxf>
      <font>
        <b/>
        <color theme="0"/>
      </font>
    </dxf>
    <dxf>
      <fill>
        <patternFill>
          <bgColor theme="3" tint="-0.499984740745262"/>
        </patternFill>
      </fill>
    </dxf>
    <dxf>
      <fill>
        <patternFill>
          <bgColor theme="3" tint="-0.499984740745262"/>
        </patternFill>
      </fill>
    </dxf>
    <dxf>
      <fill>
        <patternFill>
          <bgColor theme="3" tint="-0.499984740745262"/>
        </patternFill>
      </fill>
    </dxf>
    <dxf>
      <alignment horizontal="center"/>
    </dxf>
    <dxf>
      <alignment horizontal="center"/>
    </dxf>
    <dxf>
      <fill>
        <patternFill>
          <bgColor theme="1" tint="0.34998626667073579"/>
        </patternFill>
      </fill>
    </dxf>
    <dxf>
      <fill>
        <patternFill>
          <bgColor theme="1" tint="0.34998626667073579"/>
        </patternFill>
      </fill>
    </dxf>
    <dxf>
      <fill>
        <patternFill>
          <bgColor theme="1" tint="0.34998626667073579"/>
        </patternFill>
      </fill>
    </dxf>
    <dxf>
      <font>
        <color theme="9" tint="0.59999389629810485"/>
      </font>
    </dxf>
    <dxf>
      <font>
        <color theme="0"/>
      </font>
    </dxf>
    <dxf>
      <font>
        <b/>
      </font>
    </dxf>
    <dxf>
      <fill>
        <patternFill>
          <bgColor theme="3" tint="-0.499984740745262"/>
        </patternFill>
      </fill>
    </dxf>
    <dxf>
      <fill>
        <patternFill>
          <bgColor theme="3" tint="-0.499984740745262"/>
        </patternFill>
      </fill>
    </dxf>
    <dxf>
      <fill>
        <patternFill>
          <bgColor theme="3" tint="-0.499984740745262"/>
        </patternFill>
      </fill>
    </dxf>
    <dxf>
      <alignment horizontal="center"/>
    </dxf>
    <dxf>
      <numFmt numFmtId="165" formatCode="0.0"/>
    </dxf>
    <dxf>
      <numFmt numFmtId="165"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numFmt numFmtId="165"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top style="thin">
          <color indexed="64"/>
        </top>
      </border>
    </dxf>
    <dxf>
      <border>
        <left style="thin">
          <color indexed="64"/>
        </left>
        <right style="thin">
          <color indexed="64"/>
        </right>
      </border>
    </dxf>
    <dxf>
      <numFmt numFmtId="164" formatCode="0.000"/>
    </dxf>
    <dxf>
      <numFmt numFmtId="164" formatCode="0.000"/>
    </dxf>
    <dxf>
      <numFmt numFmtId="164" formatCode="0.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border>
    </dxf>
    <dxf>
      <border>
        <left style="thin">
          <color indexed="64"/>
        </lef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fill>
        <patternFill patternType="solid">
          <bgColor theme="6" tint="0.39997558519241921"/>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9" tint="0.59999389629810485"/>
      </font>
    </dxf>
    <dxf>
      <font>
        <b/>
        <color theme="0"/>
      </font>
    </dxf>
    <dxf>
      <fill>
        <patternFill>
          <bgColor theme="3" tint="-0.499984740745262"/>
        </patternFill>
      </fill>
    </dxf>
    <dxf>
      <fill>
        <patternFill>
          <bgColor theme="3" tint="-0.499984740745262"/>
        </patternFill>
      </fill>
    </dxf>
    <dxf>
      <fill>
        <patternFill>
          <bgColor theme="3" tint="-0.499984740745262"/>
        </patternFill>
      </fill>
    </dxf>
    <dxf>
      <alignment horizontal="center"/>
    </dxf>
    <dxf>
      <alignment horizontal="center"/>
    </dxf>
    <dxf>
      <fill>
        <patternFill patternType="solid">
          <bgColor theme="6" tint="0.39997558519241921"/>
        </patternFill>
      </fill>
    </dxf>
    <dxf>
      <fill>
        <patternFill>
          <bgColor theme="6" tint="0.39997558519241921"/>
        </patternFill>
      </fill>
    </dxf>
    <dxf>
      <fill>
        <patternFill>
          <bgColor theme="6" tint="0.39997558519241921"/>
        </patternFill>
      </fill>
    </dxf>
    <dxf>
      <numFmt numFmtId="2" formatCode="0.00"/>
    </dxf>
    <dxf>
      <fill>
        <patternFill>
          <bgColor theme="1" tint="0.34998626667073579"/>
        </patternFill>
      </fill>
    </dxf>
    <dxf>
      <fill>
        <patternFill>
          <bgColor theme="1" tint="0.34998626667073579"/>
        </patternFill>
      </fill>
    </dxf>
    <dxf>
      <fill>
        <patternFill>
          <bgColor theme="1" tint="0.34998626667073579"/>
        </patternFill>
      </fill>
    </dxf>
    <dxf>
      <font>
        <color theme="9" tint="0.59999389629810485"/>
      </font>
    </dxf>
    <dxf>
      <font>
        <b/>
        <color theme="0"/>
      </font>
    </dxf>
    <dxf>
      <fill>
        <patternFill>
          <bgColor theme="3" tint="-0.499984740745262"/>
        </patternFill>
      </fill>
    </dxf>
    <dxf>
      <fill>
        <patternFill>
          <bgColor theme="3" tint="-0.499984740745262"/>
        </patternFill>
      </fill>
    </dxf>
    <dxf>
      <fill>
        <patternFill>
          <bgColor theme="3" tint="-0.499984740745262"/>
        </patternFill>
      </fill>
    </dxf>
    <dxf>
      <alignment horizontal="center"/>
    </dxf>
    <dxf>
      <alignment horizontal="center"/>
    </dxf>
    <dxf>
      <fill>
        <patternFill>
          <bgColor theme="1" tint="0.34998626667073579"/>
        </patternFill>
      </fill>
    </dxf>
    <dxf>
      <fill>
        <patternFill>
          <bgColor theme="1" tint="0.34998626667073579"/>
        </patternFill>
      </fill>
    </dxf>
    <dxf>
      <fill>
        <patternFill>
          <bgColor theme="1" tint="0.34998626667073579"/>
        </patternFill>
      </fill>
    </dxf>
    <dxf>
      <font>
        <color theme="9" tint="0.59999389629810485"/>
      </font>
    </dxf>
    <dxf>
      <font>
        <color theme="0"/>
      </font>
    </dxf>
    <dxf>
      <font>
        <b/>
      </font>
    </dxf>
    <dxf>
      <fill>
        <patternFill>
          <bgColor theme="3" tint="-0.499984740745262"/>
        </patternFill>
      </fill>
    </dxf>
    <dxf>
      <fill>
        <patternFill>
          <bgColor theme="3" tint="-0.499984740745262"/>
        </patternFill>
      </fill>
    </dxf>
    <dxf>
      <fill>
        <patternFill>
          <bgColor theme="3" tint="-0.499984740745262"/>
        </patternFill>
      </fill>
    </dxf>
    <dxf>
      <alignment horizontal="center"/>
    </dxf>
    <dxf>
      <numFmt numFmtId="165" formatCode="0.0"/>
    </dxf>
    <dxf>
      <numFmt numFmtId="165"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numFmt numFmtId="165"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top style="thin">
          <color indexed="64"/>
        </top>
      </border>
    </dxf>
    <dxf>
      <border>
        <left style="thin">
          <color indexed="64"/>
        </left>
        <right style="thin">
          <color indexed="64"/>
        </right>
      </border>
    </dxf>
    <dxf>
      <numFmt numFmtId="164" formatCode="0.000"/>
    </dxf>
    <dxf>
      <numFmt numFmtId="164" formatCode="0.000"/>
    </dxf>
    <dxf>
      <numFmt numFmtId="164" formatCode="0.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border>
    </dxf>
    <dxf>
      <border>
        <left style="thin">
          <color indexed="64"/>
        </lef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fill>
        <patternFill patternType="solid">
          <bgColor theme="6" tint="0.39997558519241921"/>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9" tint="0.59999389629810485"/>
      </font>
    </dxf>
    <dxf>
      <font>
        <b/>
        <color theme="0"/>
      </font>
    </dxf>
    <dxf>
      <fill>
        <patternFill>
          <bgColor theme="3" tint="-0.499984740745262"/>
        </patternFill>
      </fill>
    </dxf>
    <dxf>
      <fill>
        <patternFill>
          <bgColor theme="3" tint="-0.499984740745262"/>
        </patternFill>
      </fill>
    </dxf>
    <dxf>
      <fill>
        <patternFill>
          <bgColor theme="3" tint="-0.499984740745262"/>
        </patternFill>
      </fill>
    </dxf>
    <dxf>
      <alignment horizontal="center"/>
    </dxf>
    <dxf>
      <alignment horizontal="center"/>
    </dxf>
    <dxf>
      <fill>
        <patternFill patternType="solid">
          <bgColor theme="6" tint="0.39997558519241921"/>
        </patternFill>
      </fill>
    </dxf>
    <dxf>
      <fill>
        <patternFill>
          <bgColor theme="6" tint="0.39997558519241921"/>
        </patternFill>
      </fill>
    </dxf>
    <dxf>
      <fill>
        <patternFill>
          <bgColor theme="6" tint="0.39997558519241921"/>
        </patternFill>
      </fill>
    </dxf>
    <dxf>
      <numFmt numFmtId="2" formatCode="0.00"/>
    </dxf>
    <dxf>
      <fill>
        <patternFill>
          <bgColor theme="1" tint="0.34998626667073579"/>
        </patternFill>
      </fill>
    </dxf>
    <dxf>
      <fill>
        <patternFill>
          <bgColor theme="1" tint="0.34998626667073579"/>
        </patternFill>
      </fill>
    </dxf>
    <dxf>
      <fill>
        <patternFill>
          <bgColor theme="1" tint="0.34998626667073579"/>
        </patternFill>
      </fill>
    </dxf>
    <dxf>
      <font>
        <color theme="9" tint="0.59999389629810485"/>
      </font>
    </dxf>
    <dxf>
      <font>
        <b/>
        <color theme="0"/>
      </font>
    </dxf>
    <dxf>
      <fill>
        <patternFill>
          <bgColor theme="3" tint="-0.499984740745262"/>
        </patternFill>
      </fill>
    </dxf>
    <dxf>
      <fill>
        <patternFill>
          <bgColor theme="3" tint="-0.499984740745262"/>
        </patternFill>
      </fill>
    </dxf>
    <dxf>
      <fill>
        <patternFill>
          <bgColor theme="3" tint="-0.499984740745262"/>
        </patternFill>
      </fill>
    </dxf>
    <dxf>
      <alignment horizontal="center"/>
    </dxf>
    <dxf>
      <alignment horizontal="center"/>
    </dxf>
    <dxf>
      <fill>
        <patternFill>
          <bgColor theme="1" tint="0.34998626667073579"/>
        </patternFill>
      </fill>
    </dxf>
    <dxf>
      <fill>
        <patternFill>
          <bgColor theme="1" tint="0.34998626667073579"/>
        </patternFill>
      </fill>
    </dxf>
    <dxf>
      <fill>
        <patternFill>
          <bgColor theme="1" tint="0.34998626667073579"/>
        </patternFill>
      </fill>
    </dxf>
    <dxf>
      <font>
        <color theme="9" tint="0.59999389629810485"/>
      </font>
    </dxf>
    <dxf>
      <font>
        <color theme="0"/>
      </font>
    </dxf>
    <dxf>
      <font>
        <b/>
      </font>
    </dxf>
    <dxf>
      <fill>
        <patternFill>
          <bgColor theme="3" tint="-0.499984740745262"/>
        </patternFill>
      </fill>
    </dxf>
    <dxf>
      <fill>
        <patternFill>
          <bgColor theme="3" tint="-0.499984740745262"/>
        </patternFill>
      </fill>
    </dxf>
    <dxf>
      <fill>
        <patternFill>
          <bgColor theme="3" tint="-0.499984740745262"/>
        </patternFill>
      </fill>
    </dxf>
    <dxf>
      <alignment horizontal="center"/>
    </dxf>
    <dxf>
      <numFmt numFmtId="165" formatCode="0.0"/>
    </dxf>
    <dxf>
      <numFmt numFmtId="165"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numFmt numFmtId="165"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top style="thin">
          <color indexed="64"/>
        </top>
      </border>
    </dxf>
    <dxf>
      <border>
        <left style="thin">
          <color indexed="64"/>
        </left>
        <right style="thin">
          <color indexed="64"/>
        </right>
      </border>
    </dxf>
    <dxf>
      <numFmt numFmtId="164" formatCode="0.000"/>
    </dxf>
    <dxf>
      <numFmt numFmtId="164" formatCode="0.000"/>
    </dxf>
    <dxf>
      <numFmt numFmtId="164" formatCode="0.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border>
    </dxf>
    <dxf>
      <border>
        <left style="thin">
          <color indexed="64"/>
        </lef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font>
        <color theme="0"/>
      </font>
      <fill>
        <patternFill>
          <bgColor rgb="FFF5770F"/>
        </patternFill>
      </fill>
    </dxf>
    <dxf>
      <font>
        <b/>
        <i val="0"/>
        <color rgb="FFFF0000"/>
      </font>
    </dxf>
    <dxf>
      <fill>
        <patternFill>
          <bgColor rgb="FFFF0000"/>
        </patternFill>
      </fill>
    </dxf>
    <dxf>
      <alignment horizontal="center"/>
    </dxf>
    <dxf>
      <alignment horizontal="center"/>
    </dxf>
    <dxf>
      <fill>
        <patternFill>
          <bgColor theme="3" tint="-0.499984740745262"/>
        </patternFill>
      </fill>
    </dxf>
    <dxf>
      <fill>
        <patternFill>
          <bgColor theme="3" tint="-0.499984740745262"/>
        </patternFill>
      </fill>
    </dxf>
    <dxf>
      <fill>
        <patternFill>
          <bgColor theme="3" tint="-0.499984740745262"/>
        </patternFill>
      </fill>
    </dxf>
    <dxf>
      <font>
        <b/>
        <color theme="0"/>
      </font>
    </dxf>
    <dxf>
      <font>
        <color theme="9" tint="0.59999389629810485"/>
      </font>
    </dxf>
    <dxf>
      <fill>
        <patternFill>
          <bgColor theme="1" tint="0.34998626667073579"/>
        </patternFill>
      </fill>
    </dxf>
    <dxf>
      <fill>
        <patternFill>
          <bgColor theme="1" tint="0.34998626667073579"/>
        </patternFill>
      </fill>
    </dxf>
    <dxf>
      <fill>
        <patternFill>
          <bgColor theme="1" tint="0.34998626667073579"/>
        </patternFill>
      </fill>
    </dxf>
    <dxf>
      <fill>
        <patternFill patternType="solid">
          <bgColor theme="6" tint="0.39997558519241921"/>
        </patternFill>
      </fill>
    </dxf>
    <dxf>
      <alignment horizontal="center"/>
    </dxf>
    <dxf>
      <alignment horizontal="center"/>
    </dxf>
    <dxf>
      <fill>
        <patternFill>
          <bgColor theme="3" tint="-0.499984740745262"/>
        </patternFill>
      </fill>
    </dxf>
    <dxf>
      <fill>
        <patternFill>
          <bgColor theme="3" tint="-0.499984740745262"/>
        </patternFill>
      </fill>
    </dxf>
    <dxf>
      <fill>
        <patternFill>
          <bgColor theme="3" tint="-0.499984740745262"/>
        </patternFill>
      </fill>
    </dxf>
    <dxf>
      <font>
        <b/>
        <color theme="0"/>
      </font>
    </dxf>
    <dxf>
      <font>
        <color theme="9" tint="0.59999389629810485"/>
      </font>
    </dxf>
    <dxf>
      <fill>
        <patternFill>
          <bgColor theme="1" tint="0.34998626667073579"/>
        </patternFill>
      </fill>
    </dxf>
    <dxf>
      <fill>
        <patternFill>
          <bgColor theme="1" tint="0.34998626667073579"/>
        </patternFill>
      </fill>
    </dxf>
    <dxf>
      <fill>
        <patternFill>
          <bgColor theme="1" tint="0.34998626667073579"/>
        </patternFill>
      </fill>
    </dxf>
    <dxf>
      <numFmt numFmtId="2" formatCode="0.00"/>
    </dxf>
    <dxf>
      <fill>
        <patternFill>
          <bgColor theme="6" tint="0.39997558519241921"/>
        </patternFill>
      </fill>
    </dxf>
    <dxf>
      <fill>
        <patternFill>
          <bgColor theme="6" tint="0.39997558519241921"/>
        </patternFill>
      </fill>
    </dxf>
    <dxf>
      <fill>
        <patternFill patternType="solid">
          <bgColor theme="6" tint="0.39997558519241921"/>
        </patternFill>
      </fill>
    </dxf>
    <dxf>
      <alignment horizontal="center"/>
    </dxf>
    <dxf>
      <fill>
        <patternFill>
          <bgColor theme="3" tint="-0.499984740745262"/>
        </patternFill>
      </fill>
    </dxf>
    <dxf>
      <fill>
        <patternFill>
          <bgColor theme="3" tint="-0.499984740745262"/>
        </patternFill>
      </fill>
    </dxf>
    <dxf>
      <fill>
        <patternFill>
          <bgColor theme="3" tint="-0.499984740745262"/>
        </patternFill>
      </fill>
    </dxf>
    <dxf>
      <font>
        <b/>
      </font>
    </dxf>
    <dxf>
      <font>
        <color theme="0"/>
      </font>
    </dxf>
    <dxf>
      <font>
        <color theme="9" tint="0.59999389629810485"/>
      </font>
    </dxf>
    <dxf>
      <fill>
        <patternFill>
          <bgColor theme="1" tint="0.34998626667073579"/>
        </patternFill>
      </fill>
    </dxf>
    <dxf>
      <fill>
        <patternFill>
          <bgColor theme="1" tint="0.34998626667073579"/>
        </patternFill>
      </fill>
    </dxf>
    <dxf>
      <fill>
        <patternFill>
          <bgColor theme="1" tint="0.34998626667073579"/>
        </patternFill>
      </fill>
    </dxf>
    <dxf>
      <numFmt numFmtId="165" formatCode="0.0"/>
    </dxf>
    <dxf>
      <border>
        <left style="thin">
          <color indexed="64"/>
        </left>
      </border>
    </dxf>
    <dxf>
      <border>
        <left style="thin">
          <color indexed="64"/>
        </lef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0.0"/>
    </dxf>
    <dxf>
      <numFmt numFmtId="165" formatCode="0.0"/>
    </dxf>
    <dxf>
      <border>
        <left style="thin">
          <color indexed="64"/>
        </left>
      </border>
    </dxf>
    <dxf>
      <border>
        <left style="thin">
          <color indexed="64"/>
        </lef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border>
    </dxf>
    <dxf>
      <border>
        <left style="thin">
          <color indexed="64"/>
        </lef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13" formatCode="0%"/>
    </dxf>
    <dxf>
      <numFmt numFmtId="13" formatCode="0%"/>
    </dxf>
    <dxf>
      <border>
        <left style="thin">
          <color indexed="64"/>
        </left>
      </border>
    </dxf>
    <dxf>
      <border>
        <left style="thin">
          <color indexed="64"/>
        </lef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0.000"/>
    </dxf>
    <dxf>
      <numFmt numFmtId="164" formatCode="0.000"/>
    </dxf>
    <dxf>
      <numFmt numFmtId="164" formatCode="0.000"/>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19" formatCode="dd/mm/yyyy"/>
    </dxf>
  </dxfs>
  <tableStyles count="0" defaultTableStyle="TableStyleMedium9" defaultPivotStyle="PivotStyleLight16"/>
  <colors>
    <mruColors>
      <color rgb="FFF5770F"/>
      <color rgb="FFFF3B0D"/>
      <color rgb="FFFF5353"/>
      <color rgb="FFF010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worksheet" Target="worksheets/sheet10.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[Tech_Support_Ticket_Analysis.xlsx]Task 4!PivotTable4</c:name>
    <c:fmtId val="0"/>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Avg. customer rating per agent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4'!$C$8</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'Task 4'!$B$9:$B$13</c:f>
              <c:strCache>
                <c:ptCount val="5"/>
                <c:pt idx="0">
                  <c:v>Alice</c:v>
                </c:pt>
                <c:pt idx="1">
                  <c:v>Bob</c:v>
                </c:pt>
                <c:pt idx="2">
                  <c:v>Charlie</c:v>
                </c:pt>
                <c:pt idx="3">
                  <c:v>David</c:v>
                </c:pt>
                <c:pt idx="4">
                  <c:v>Eva</c:v>
                </c:pt>
              </c:strCache>
            </c:strRef>
          </c:cat>
          <c:val>
            <c:numRef>
              <c:f>'Task 4'!$C$9:$C$13</c:f>
              <c:numCache>
                <c:formatCode>0.00</c:formatCode>
                <c:ptCount val="5"/>
                <c:pt idx="0">
                  <c:v>3.1363636363636362</c:v>
                </c:pt>
                <c:pt idx="1">
                  <c:v>2.5833333333333335</c:v>
                </c:pt>
                <c:pt idx="2">
                  <c:v>2.5833333333333335</c:v>
                </c:pt>
                <c:pt idx="3">
                  <c:v>2.875</c:v>
                </c:pt>
                <c:pt idx="4">
                  <c:v>2.8888888888888888</c:v>
                </c:pt>
              </c:numCache>
            </c:numRef>
          </c:val>
          <c:extLst>
            <c:ext xmlns:c16="http://schemas.microsoft.com/office/drawing/2014/chart" uri="{C3380CC4-5D6E-409C-BE32-E72D297353CC}">
              <c16:uniqueId val="{00000000-DB06-4286-B27B-2A361D69582B}"/>
            </c:ext>
          </c:extLst>
        </c:ser>
        <c:dLbls>
          <c:dLblPos val="outEnd"/>
          <c:showLegendKey val="0"/>
          <c:showVal val="1"/>
          <c:showCatName val="0"/>
          <c:showSerName val="0"/>
          <c:showPercent val="0"/>
          <c:showBubbleSize val="0"/>
        </c:dLbls>
        <c:gapWidth val="315"/>
        <c:overlap val="-40"/>
        <c:axId val="1041373199"/>
        <c:axId val="1041370799"/>
      </c:barChart>
      <c:catAx>
        <c:axId val="10413731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041370799"/>
        <c:crosses val="autoZero"/>
        <c:auto val="1"/>
        <c:lblAlgn val="ctr"/>
        <c:lblOffset val="100"/>
        <c:noMultiLvlLbl val="0"/>
      </c:catAx>
      <c:valAx>
        <c:axId val="10413707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137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[Tech_Support_Ticket_Analysis.xlsx]Task 8!PivotTable9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Ticket Distribution by Agent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'Task 8'!$C$7</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DF4-4C54-AAE0-48CFCEADC3C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DF4-4C54-AAE0-48CFCEADC3C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4DF4-4C54-AAE0-48CFCEADC3C4}"/>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4DF4-4C54-AAE0-48CFCEADC3C4}"/>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4DF4-4C54-AAE0-48CFCEADC3C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'Task 8'!$B$8:$B$13</c:f>
              <c:strCache>
                <c:ptCount val="5"/>
                <c:pt idx="0">
                  <c:v>Alice</c:v>
                </c:pt>
                <c:pt idx="1">
                  <c:v>Bob</c:v>
                </c:pt>
                <c:pt idx="2">
                  <c:v>Charlie</c:v>
                </c:pt>
                <c:pt idx="3">
                  <c:v>David</c:v>
                </c:pt>
                <c:pt idx="4">
                  <c:v>Eva</c:v>
                </c:pt>
              </c:strCache>
            </c:strRef>
          </c:cat>
          <c:val>
            <c:numRef>
              <c:f>'Task 8'!$C$8:$C$13</c:f>
              <c:numCache>
                <c:formatCode>General</c:formatCode>
                <c:ptCount val="5"/>
                <c:pt idx="0">
                  <c:v>22</c:v>
                </c:pt>
                <c:pt idx="1">
                  <c:v>12</c:v>
                </c:pt>
                <c:pt idx="2">
                  <c:v>24</c:v>
                </c:pt>
                <c:pt idx="3">
                  <c:v>24</c:v>
                </c:pt>
                <c:pt idx="4">
                  <c:v>18</c:v>
                </c:pt>
              </c:numCache>
            </c:numRef>
          </c:val>
          <c:extLst>
            <c:ext xmlns:c16="http://schemas.microsoft.com/office/drawing/2014/chart" uri="{C3380CC4-5D6E-409C-BE32-E72D297353CC}">
              <c16:uniqueId val="{0000000A-4DF4-4C54-AAE0-48CFCEADC3C4}"/>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[Tech_Support_Ticket_Analysis.xlsx]Task 5!PivotTable5</c:name>
    <c:fmtId val="0"/>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Ticket Volume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'Task 5'!$C$7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errBars>
            <c:errDir val="y"/>
            <c:errBarType val="both"/>
            <c:errValType val="stdErr"/>
            <c:noEndCap val="0"/>
            <c:spPr>
              <a:noFill/>
              <a:ln w="9525">
                <a:solidFill>
                  <a:schemeClr val="lt1">
                    <a:lumMod val="50000"/>
                  </a:schemeClr>
                </a:solidFill>
                <a:round/>
              </a:ln>
              <a:effectLst/>
            </c:spPr>
          </c:errBars>
          <c:cat>
            <c:strRef>
              <c:f>'Task 5'!$B$8:$B$13</c:f>
              <c:strCache>
                <c:ptCount val="6"/>
                <c:pt idx="0">
                  <c:v>Jan</c:v>
                </c:pt>
                <c:pt idx="1">
                  <c:v>Feb</c:v>
                </c:pt>
                <c:pt idx="2">
                  <c:v>Mar</c:v>
                </c:pt>
                <c:pt idx="3">
                  <c:v>Apr</c:v>
                </c:pt>
                <c:pt idx="4">
                  <c:v>May</c:v>
                </c:pt>
                <c:pt idx="5">
                  <c:v>Jun</c:v>
                </c:pt>
              </c:strCache>
            </c:strRef>
          </c:cat>
          <c:val>
            <c:numRef>
              <c:f>'Task 5'!$C$8:$C$13</c:f>
              <c:numCache>
                <c:formatCode>General</c:formatCode>
                <c:ptCount val="6"/>
                <c:pt idx="0">
                  <c:v>23</c:v>
                </c:pt>
                <c:pt idx="1">
                  <c:v>9</c:v>
                </c:pt>
                <c:pt idx="2">
                  <c:v>19</c:v>
                </c:pt>
                <c:pt idx="3">
                  <c:v>16</c:v>
                </c:pt>
                <c:pt idx="4">
                  <c:v>12</c:v>
                </c:pt>
                <c:pt idx="5">
                  <c:v>21</c:v>
                </c:pt>
              </c:numCache>
            </c:numRef>
          </c:val>
          <c:smooth val="0"/>
          <c:extLst>
            <c:ext xmlns:c16="http://schemas.microsoft.com/office/drawing/2014/chart" uri="{C3380CC4-5D6E-409C-BE32-E72D297353CC}">
              <c16:uniqueId val="{00000000-AD43-4DDA-99A9-5BE5AE2361F4}"/>
            </c:ext>
          </c:extLst>
        </c:ser>
        <c:dLbls>
          <c:dLblPos val="t"/>
          <c:showLegendKey val="0"/>
          <c:showVal val="1"/>
          <c:showCatName val="0"/>
          <c:showSerName val="0"/>
          <c:showPercent val="0"/>
          <c:showBubbleSize val="0"/>
        </c:dLbls>
        <c:marker val="1"/>
        <c:smooth val="0"/>
        <c:axId val="1041371759"/>
        <c:axId val="721640768"/>
      </c:lineChart>
      <c:catAx>
        <c:axId val="1041371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21640768"/>
        <c:crosses val="autoZero"/>
        <c:auto val="1"/>
        <c:lblAlgn val="ctr"/>
        <c:lblOffset val="100"/>
        <c:noMultiLvlLbl val="0"/>
      </c:catAx>
      <c:valAx>
        <c:axId val="7216407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0413717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[Tech_Support_Ticket_Analysis.xlsx]Task 6!PivotTable6</c:name>
    <c:fmtId val="0"/>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Top Category (5)</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6'!$C$6</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'Task 6'!$B$7:$B$11</c:f>
              <c:strCache>
                <c:ptCount val="5"/>
                <c:pt idx="0">
                  <c:v>Payment Error</c:v>
                </c:pt>
                <c:pt idx="1">
                  <c:v>Login Issue</c:v>
                </c:pt>
                <c:pt idx="2">
                  <c:v>Feature Request</c:v>
                </c:pt>
                <c:pt idx="3">
                  <c:v>Bug Report</c:v>
                </c:pt>
                <c:pt idx="4">
                  <c:v>Account Locked</c:v>
                </c:pt>
              </c:strCache>
            </c:strRef>
          </c:cat>
          <c:val>
            <c:numRef>
              <c:f>'Task 6'!$C$7:$C$11</c:f>
              <c:numCache>
                <c:formatCode>General</c:formatCode>
                <c:ptCount val="5"/>
                <c:pt idx="0">
                  <c:v>30</c:v>
                </c:pt>
                <c:pt idx="1">
                  <c:v>16</c:v>
                </c:pt>
                <c:pt idx="2">
                  <c:v>17</c:v>
                </c:pt>
                <c:pt idx="3">
                  <c:v>12</c:v>
                </c:pt>
                <c:pt idx="4">
                  <c:v>25</c:v>
                </c:pt>
              </c:numCache>
            </c:numRef>
          </c:val>
          <c:extLst>
            <c:ext xmlns:c16="http://schemas.microsoft.com/office/drawing/2014/chart" uri="{C3380CC4-5D6E-409C-BE32-E72D297353CC}">
              <c16:uniqueId val="{00000000-B10E-4E6F-9CD3-07A6E0FB8A2E}"/>
            </c:ext>
          </c:extLst>
        </c:ser>
        <c:dLbls>
          <c:showLegendKey val="0"/>
          <c:showVal val="0"/>
          <c:showCatName val="0"/>
          <c:showSerName val="0"/>
          <c:showPercent val="0"/>
          <c:showBubbleSize val="0"/>
        </c:dLbls>
        <c:gapWidth val="182"/>
        <c:overlap val="-50"/>
        <c:axId val="1663977344"/>
        <c:axId val="1663973504"/>
      </c:barChart>
      <c:catAx>
        <c:axId val="1663977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663973504"/>
        <c:crosses val="autoZero"/>
        <c:auto val="1"/>
        <c:lblAlgn val="ctr"/>
        <c:lblOffset val="100"/>
        <c:noMultiLvlLbl val="0"/>
      </c:catAx>
      <c:valAx>
        <c:axId val="1663973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66397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[Tech_Support_Ticket_Analysis.xlsx]Task 7!PivotTable8</c:name>
    <c:fmtId val="0"/>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Avg. Response Time by Priority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7'!$C$6</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'Task 7'!$B$7:$B$9</c:f>
              <c:strCache>
                <c:ptCount val="3"/>
                <c:pt idx="0">
                  <c:v>High</c:v>
                </c:pt>
                <c:pt idx="1">
                  <c:v>Low</c:v>
                </c:pt>
                <c:pt idx="2">
                  <c:v>Medium</c:v>
                </c:pt>
              </c:strCache>
            </c:strRef>
          </c:cat>
          <c:val>
            <c:numRef>
              <c:f>'Task 7'!$C$7:$C$9</c:f>
              <c:numCache>
                <c:formatCode>0.0</c:formatCode>
                <c:ptCount val="3"/>
                <c:pt idx="0">
                  <c:v>11.668750000000001</c:v>
                </c:pt>
                <c:pt idx="1">
                  <c:v>10.142424242424241</c:v>
                </c:pt>
                <c:pt idx="2">
                  <c:v>13.111428571428574</c:v>
                </c:pt>
              </c:numCache>
            </c:numRef>
          </c:val>
          <c:extLst>
            <c:ext xmlns:c16="http://schemas.microsoft.com/office/drawing/2014/chart" uri="{C3380CC4-5D6E-409C-BE32-E72D297353CC}">
              <c16:uniqueId val="{00000000-AD2D-41F1-99EE-CD5223E9086A}"/>
            </c:ext>
          </c:extLst>
        </c:ser>
        <c:dLbls>
          <c:dLblPos val="outEnd"/>
          <c:showLegendKey val="0"/>
          <c:showVal val="1"/>
          <c:showCatName val="0"/>
          <c:showSerName val="0"/>
          <c:showPercent val="0"/>
          <c:showBubbleSize val="0"/>
        </c:dLbls>
        <c:gapWidth val="315"/>
        <c:overlap val="-40"/>
        <c:axId val="1663976384"/>
        <c:axId val="1663978784"/>
      </c:barChart>
      <c:catAx>
        <c:axId val="16639763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663978784"/>
        <c:crosses val="autoZero"/>
        <c:auto val="1"/>
        <c:lblAlgn val="ctr"/>
        <c:lblOffset val="100"/>
        <c:noMultiLvlLbl val="0"/>
      </c:catAx>
      <c:valAx>
        <c:axId val="1663978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66397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[Tech_Support_Ticket_Analysis.xlsx]Task 8!PivotTable9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Ticket Distribution by Agent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'Task 8'!$C$7</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412-42F1-87B1-E47E53C3DD4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412-42F1-87B1-E47E53C3DD42}"/>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9412-42F1-87B1-E47E53C3DD42}"/>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9412-42F1-87B1-E47E53C3DD42}"/>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9412-42F1-87B1-E47E53C3DD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'Task 8'!$B$8:$B$13</c:f>
              <c:strCache>
                <c:ptCount val="5"/>
                <c:pt idx="0">
                  <c:v>Alice</c:v>
                </c:pt>
                <c:pt idx="1">
                  <c:v>Bob</c:v>
                </c:pt>
                <c:pt idx="2">
                  <c:v>Charlie</c:v>
                </c:pt>
                <c:pt idx="3">
                  <c:v>David</c:v>
                </c:pt>
                <c:pt idx="4">
                  <c:v>Eva</c:v>
                </c:pt>
              </c:strCache>
            </c:strRef>
          </c:cat>
          <c:val>
            <c:numRef>
              <c:f>'Task 8'!$C$8:$C$13</c:f>
              <c:numCache>
                <c:formatCode>General</c:formatCode>
                <c:ptCount val="5"/>
                <c:pt idx="0">
                  <c:v>22</c:v>
                </c:pt>
                <c:pt idx="1">
                  <c:v>12</c:v>
                </c:pt>
                <c:pt idx="2">
                  <c:v>24</c:v>
                </c:pt>
                <c:pt idx="3">
                  <c:v>24</c:v>
                </c:pt>
                <c:pt idx="4">
                  <c:v>18</c:v>
                </c:pt>
              </c:numCache>
            </c:numRef>
          </c:val>
          <c:extLst>
            <c:ext xmlns:c16="http://schemas.microsoft.com/office/drawing/2014/chart" uri="{C3380CC4-5D6E-409C-BE32-E72D297353CC}">
              <c16:uniqueId val="{00000000-0834-4E09-B847-4CB1A4201ED0}"/>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[Tech_Support_Ticket_Analysis.xlsx]Task 4!PivotTable4</c:name>
    <c:fmtId val="9"/>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Avg. customer rating per agent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4'!$C$8</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'Task 4'!$B$9:$B$13</c:f>
              <c:strCache>
                <c:ptCount val="5"/>
                <c:pt idx="0">
                  <c:v>Alice</c:v>
                </c:pt>
                <c:pt idx="1">
                  <c:v>Bob</c:v>
                </c:pt>
                <c:pt idx="2">
                  <c:v>Charlie</c:v>
                </c:pt>
                <c:pt idx="3">
                  <c:v>David</c:v>
                </c:pt>
                <c:pt idx="4">
                  <c:v>Eva</c:v>
                </c:pt>
              </c:strCache>
            </c:strRef>
          </c:cat>
          <c:val>
            <c:numRef>
              <c:f>'Task 4'!$C$9:$C$13</c:f>
              <c:numCache>
                <c:formatCode>0.00</c:formatCode>
                <c:ptCount val="5"/>
                <c:pt idx="0">
                  <c:v>3.1363636363636362</c:v>
                </c:pt>
                <c:pt idx="1">
                  <c:v>2.5833333333333335</c:v>
                </c:pt>
                <c:pt idx="2">
                  <c:v>2.5833333333333335</c:v>
                </c:pt>
                <c:pt idx="3">
                  <c:v>2.875</c:v>
                </c:pt>
                <c:pt idx="4">
                  <c:v>2.8888888888888888</c:v>
                </c:pt>
              </c:numCache>
            </c:numRef>
          </c:val>
          <c:extLst>
            <c:ext xmlns:c16="http://schemas.microsoft.com/office/drawing/2014/chart" uri="{C3380CC4-5D6E-409C-BE32-E72D297353CC}">
              <c16:uniqueId val="{00000000-DFE3-4A4F-956B-67C93A3E1581}"/>
            </c:ext>
          </c:extLst>
        </c:ser>
        <c:dLbls>
          <c:dLblPos val="outEnd"/>
          <c:showLegendKey val="0"/>
          <c:showVal val="1"/>
          <c:showCatName val="0"/>
          <c:showSerName val="0"/>
          <c:showPercent val="0"/>
          <c:showBubbleSize val="0"/>
        </c:dLbls>
        <c:gapWidth val="315"/>
        <c:overlap val="-40"/>
        <c:axId val="1041373199"/>
        <c:axId val="1041370799"/>
      </c:barChart>
      <c:catAx>
        <c:axId val="1041373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041370799"/>
        <c:crosses val="autoZero"/>
        <c:auto val="1"/>
        <c:lblAlgn val="ctr"/>
        <c:lblOffset val="100"/>
        <c:noMultiLvlLbl val="0"/>
      </c:catAx>
      <c:valAx>
        <c:axId val="10413707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137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[Tech_Support_Ticket_Analysis.xlsx]Task 5!PivotTable5</c:name>
    <c:fmtId val="5"/>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Ticket Volume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'Task 5'!$C$7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errBars>
            <c:errDir val="y"/>
            <c:errBarType val="both"/>
            <c:errValType val="stdErr"/>
            <c:noEndCap val="0"/>
            <c:spPr>
              <a:noFill/>
              <a:ln w="9525">
                <a:solidFill>
                  <a:schemeClr val="lt1">
                    <a:lumMod val="50000"/>
                  </a:schemeClr>
                </a:solidFill>
                <a:round/>
              </a:ln>
              <a:effectLst/>
            </c:spPr>
          </c:errBars>
          <c:cat>
            <c:strRef>
              <c:f>'Task 5'!$B$8:$B$13</c:f>
              <c:strCache>
                <c:ptCount val="6"/>
                <c:pt idx="0">
                  <c:v>Jan</c:v>
                </c:pt>
                <c:pt idx="1">
                  <c:v>Feb</c:v>
                </c:pt>
                <c:pt idx="2">
                  <c:v>Mar</c:v>
                </c:pt>
                <c:pt idx="3">
                  <c:v>Apr</c:v>
                </c:pt>
                <c:pt idx="4">
                  <c:v>May</c:v>
                </c:pt>
                <c:pt idx="5">
                  <c:v>Jun</c:v>
                </c:pt>
              </c:strCache>
            </c:strRef>
          </c:cat>
          <c:val>
            <c:numRef>
              <c:f>'Task 5'!$C$8:$C$13</c:f>
              <c:numCache>
                <c:formatCode>General</c:formatCode>
                <c:ptCount val="6"/>
                <c:pt idx="0">
                  <c:v>23</c:v>
                </c:pt>
                <c:pt idx="1">
                  <c:v>9</c:v>
                </c:pt>
                <c:pt idx="2">
                  <c:v>19</c:v>
                </c:pt>
                <c:pt idx="3">
                  <c:v>16</c:v>
                </c:pt>
                <c:pt idx="4">
                  <c:v>12</c:v>
                </c:pt>
                <c:pt idx="5">
                  <c:v>21</c:v>
                </c:pt>
              </c:numCache>
            </c:numRef>
          </c:val>
          <c:smooth val="0"/>
          <c:extLst>
            <c:ext xmlns:c16="http://schemas.microsoft.com/office/drawing/2014/chart" uri="{C3380CC4-5D6E-409C-BE32-E72D297353CC}">
              <c16:uniqueId val="{00000000-892F-4237-B551-E588444A9BF7}"/>
            </c:ext>
          </c:extLst>
        </c:ser>
        <c:dLbls>
          <c:dLblPos val="t"/>
          <c:showLegendKey val="0"/>
          <c:showVal val="1"/>
          <c:showCatName val="0"/>
          <c:showSerName val="0"/>
          <c:showPercent val="0"/>
          <c:showBubbleSize val="0"/>
        </c:dLbls>
        <c:marker val="1"/>
        <c:smooth val="0"/>
        <c:axId val="1041371759"/>
        <c:axId val="721640768"/>
      </c:lineChart>
      <c:catAx>
        <c:axId val="1041371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21640768"/>
        <c:crosses val="autoZero"/>
        <c:auto val="1"/>
        <c:lblAlgn val="ctr"/>
        <c:lblOffset val="100"/>
        <c:noMultiLvlLbl val="0"/>
      </c:catAx>
      <c:valAx>
        <c:axId val="7216407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0413717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[Tech_Support_Ticket_Analysis.xlsx]Task 6!PivotTable6</c:name>
    <c:fmtId val="7"/>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Top Category (5)</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6'!$C$6</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'Task 6'!$B$7:$B$11</c:f>
              <c:strCache>
                <c:ptCount val="5"/>
                <c:pt idx="0">
                  <c:v>Payment Error</c:v>
                </c:pt>
                <c:pt idx="1">
                  <c:v>Login Issue</c:v>
                </c:pt>
                <c:pt idx="2">
                  <c:v>Feature Request</c:v>
                </c:pt>
                <c:pt idx="3">
                  <c:v>Bug Report</c:v>
                </c:pt>
                <c:pt idx="4">
                  <c:v>Account Locked</c:v>
                </c:pt>
              </c:strCache>
            </c:strRef>
          </c:cat>
          <c:val>
            <c:numRef>
              <c:f>'Task 6'!$C$7:$C$11</c:f>
              <c:numCache>
                <c:formatCode>General</c:formatCode>
                <c:ptCount val="5"/>
                <c:pt idx="0">
                  <c:v>30</c:v>
                </c:pt>
                <c:pt idx="1">
                  <c:v>16</c:v>
                </c:pt>
                <c:pt idx="2">
                  <c:v>17</c:v>
                </c:pt>
                <c:pt idx="3">
                  <c:v>12</c:v>
                </c:pt>
                <c:pt idx="4">
                  <c:v>25</c:v>
                </c:pt>
              </c:numCache>
            </c:numRef>
          </c:val>
          <c:extLst>
            <c:ext xmlns:c16="http://schemas.microsoft.com/office/drawing/2014/chart" uri="{C3380CC4-5D6E-409C-BE32-E72D297353CC}">
              <c16:uniqueId val="{00000000-37B8-4232-90CE-FDA8761CBB4B}"/>
            </c:ext>
          </c:extLst>
        </c:ser>
        <c:dLbls>
          <c:showLegendKey val="0"/>
          <c:showVal val="0"/>
          <c:showCatName val="0"/>
          <c:showSerName val="0"/>
          <c:showPercent val="0"/>
          <c:showBubbleSize val="0"/>
        </c:dLbls>
        <c:gapWidth val="182"/>
        <c:overlap val="-50"/>
        <c:axId val="1663977344"/>
        <c:axId val="1663973504"/>
      </c:barChart>
      <c:catAx>
        <c:axId val="1663977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663973504"/>
        <c:crosses val="autoZero"/>
        <c:auto val="1"/>
        <c:lblAlgn val="ctr"/>
        <c:lblOffset val="100"/>
        <c:noMultiLvlLbl val="0"/>
      </c:catAx>
      <c:valAx>
        <c:axId val="1663973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66397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[Tech_Support_Ticket_Analysis.xlsx]Task 7!PivotTable8</c:name>
    <c:fmtId val="8"/>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Avg. Response Time by Priority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7'!$C$6</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'Task 7'!$B$7:$B$9</c:f>
              <c:strCache>
                <c:ptCount val="3"/>
                <c:pt idx="0">
                  <c:v>High</c:v>
                </c:pt>
                <c:pt idx="1">
                  <c:v>Low</c:v>
                </c:pt>
                <c:pt idx="2">
                  <c:v>Medium</c:v>
                </c:pt>
              </c:strCache>
            </c:strRef>
          </c:cat>
          <c:val>
            <c:numRef>
              <c:f>'Task 7'!$C$7:$C$9</c:f>
              <c:numCache>
                <c:formatCode>0.0</c:formatCode>
                <c:ptCount val="3"/>
                <c:pt idx="0">
                  <c:v>11.668750000000001</c:v>
                </c:pt>
                <c:pt idx="1">
                  <c:v>10.142424242424241</c:v>
                </c:pt>
                <c:pt idx="2">
                  <c:v>13.111428571428574</c:v>
                </c:pt>
              </c:numCache>
            </c:numRef>
          </c:val>
          <c:extLst>
            <c:ext xmlns:c16="http://schemas.microsoft.com/office/drawing/2014/chart" uri="{C3380CC4-5D6E-409C-BE32-E72D297353CC}">
              <c16:uniqueId val="{00000000-21CD-4409-BD1D-FB289F338C8F}"/>
            </c:ext>
          </c:extLst>
        </c:ser>
        <c:dLbls>
          <c:dLblPos val="outEnd"/>
          <c:showLegendKey val="0"/>
          <c:showVal val="1"/>
          <c:showCatName val="0"/>
          <c:showSerName val="0"/>
          <c:showPercent val="0"/>
          <c:showBubbleSize val="0"/>
        </c:dLbls>
        <c:gapWidth val="315"/>
        <c:overlap val="-40"/>
        <c:axId val="1663976384"/>
        <c:axId val="1663978784"/>
      </c:barChart>
      <c:catAx>
        <c:axId val="1663976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663978784"/>
        <c:crosses val="autoZero"/>
        <c:auto val="1"/>
        <c:lblAlgn val="ctr"/>
        <c:lblOffset val="100"/>
        <c:noMultiLvlLbl val="0"/>
      </c:catAx>
      <c:valAx>
        <c:axId val="166397878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66397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579120</xdr:colOff>
      <xdr:row>2</xdr:row>
      <xdr:rowOff>213361</xdr:rowOff>
    </xdr:from>
    <xdr:to>
      <xdr:col>7</xdr:col>
      <xdr:colOff>571500</xdr:colOff>
      <xdr:row>12</xdr:row>
      <xdr:rowOff>60961</xdr:rowOff>
    </xdr:to>
    <mc:AlternateContent xmlns:mc="http://schemas.openxmlformats.org/markup-compatibility/2006" xmlns:a14="http://schemas.microsoft.com/office/drawing/2010/main">
      <mc:Choice Requires="a14">
        <xdr:graphicFrame macro="">
          <xdr:nvGraphicFramePr>
            <xdr:cNvPr id="2" name="Assigned Agent">
              <a:extLst>
                <a:ext uri="{FF2B5EF4-FFF2-40B4-BE49-F238E27FC236}">
                  <a16:creationId xmlns:a16="http://schemas.microsoft.com/office/drawing/2014/main" id="{A067BC6E-ADCC-06CA-643A-CFE8797634B2}"/>
                </a:ext>
              </a:extLst>
            </xdr:cNvPr>
            <xdr:cNvGraphicFramePr/>
          </xdr:nvGraphicFramePr>
          <xdr:xfrm>
            <a:off x="0" y="0"/>
            <a:ext cx="0" cy="0"/>
          </xdr:xfrm>
          <a:graphic>
            <a:graphicData uri="http://schemas.microsoft.com/office/drawing/2010/slicer">
              <sle:slicer xmlns:sle="http://schemas.microsoft.com/office/drawing/2010/slicer" name="Assigned Agent"/>
            </a:graphicData>
          </a:graphic>
        </xdr:graphicFrame>
      </mc:Choice>
      <mc:Fallback xmlns="">
        <xdr:sp macro="" textlink="">
          <xdr:nvSpPr>
            <xdr:cNvPr id="0" name=""/>
            <xdr:cNvSpPr>
              <a:spLocks noTextEdit="1"/>
            </xdr:cNvSpPr>
          </xdr:nvSpPr>
          <xdr:spPr>
            <a:xfrm>
              <a:off x="4335780" y="579121"/>
              <a:ext cx="182118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594360</xdr:colOff>
      <xdr:row>6</xdr:row>
      <xdr:rowOff>91441</xdr:rowOff>
    </xdr:from>
    <xdr:to>
      <xdr:col>9</xdr:col>
      <xdr:colOff>182880</xdr:colOff>
      <xdr:row>13</xdr:row>
      <xdr:rowOff>167641</xdr:rowOff>
    </xdr:to>
    <mc:AlternateContent xmlns:mc="http://schemas.openxmlformats.org/markup-compatibility/2006" xmlns:a14="http://schemas.microsoft.com/office/drawing/2010/main">
      <mc:Choice Requires="a14">
        <xdr:graphicFrame macro="">
          <xdr:nvGraphicFramePr>
            <xdr:cNvPr id="2" name="Priority">
              <a:extLst>
                <a:ext uri="{FF2B5EF4-FFF2-40B4-BE49-F238E27FC236}">
                  <a16:creationId xmlns:a16="http://schemas.microsoft.com/office/drawing/2014/main" id="{1B0232F2-8F29-0367-0E91-226DDEE4519C}"/>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5394960" y="1272541"/>
              <a:ext cx="1470660" cy="1356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228600</xdr:colOff>
      <xdr:row>3</xdr:row>
      <xdr:rowOff>15240</xdr:rowOff>
    </xdr:from>
    <xdr:to>
      <xdr:col>8</xdr:col>
      <xdr:colOff>114300</xdr:colOff>
      <xdr:row>11</xdr:row>
      <xdr:rowOff>38099</xdr:rowOff>
    </xdr:to>
    <mc:AlternateContent xmlns:mc="http://schemas.openxmlformats.org/markup-compatibility/2006" xmlns:a14="http://schemas.microsoft.com/office/drawing/2010/main">
      <mc:Choice Requires="a14">
        <xdr:graphicFrame macro="">
          <xdr:nvGraphicFramePr>
            <xdr:cNvPr id="3" name="Resolution Status">
              <a:extLst>
                <a:ext uri="{FF2B5EF4-FFF2-40B4-BE49-F238E27FC236}">
                  <a16:creationId xmlns:a16="http://schemas.microsoft.com/office/drawing/2014/main" id="{EBDA4C63-9CBD-450A-4DD7-BF6FA64513CD}"/>
                </a:ext>
              </a:extLst>
            </xdr:cNvPr>
            <xdr:cNvGraphicFramePr/>
          </xdr:nvGraphicFramePr>
          <xdr:xfrm>
            <a:off x="0" y="0"/>
            <a:ext cx="0" cy="0"/>
          </xdr:xfrm>
          <a:graphic>
            <a:graphicData uri="http://schemas.microsoft.com/office/drawing/2010/slicer">
              <sle:slicer xmlns:sle="http://schemas.microsoft.com/office/drawing/2010/slicer" name="Resolution Status"/>
            </a:graphicData>
          </a:graphic>
        </xdr:graphicFrame>
      </mc:Choice>
      <mc:Fallback xmlns="">
        <xdr:sp macro="" textlink="">
          <xdr:nvSpPr>
            <xdr:cNvPr id="0" name=""/>
            <xdr:cNvSpPr>
              <a:spLocks noTextEdit="1"/>
            </xdr:cNvSpPr>
          </xdr:nvSpPr>
          <xdr:spPr>
            <a:xfrm>
              <a:off x="4907280" y="647700"/>
              <a:ext cx="1714500" cy="1485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281940</xdr:colOff>
      <xdr:row>5</xdr:row>
      <xdr:rowOff>121920</xdr:rowOff>
    </xdr:from>
    <xdr:to>
      <xdr:col>10</xdr:col>
      <xdr:colOff>411480</xdr:colOff>
      <xdr:row>18</xdr:row>
      <xdr:rowOff>83820</xdr:rowOff>
    </xdr:to>
    <xdr:graphicFrame macro="">
      <xdr:nvGraphicFramePr>
        <xdr:cNvPr id="3" name="Chart 2">
          <a:extLst>
            <a:ext uri="{FF2B5EF4-FFF2-40B4-BE49-F238E27FC236}">
              <a16:creationId xmlns:a16="http://schemas.microsoft.com/office/drawing/2014/main" id="{8BB84F7E-72E3-1997-5F0B-FC3A627EF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198120</xdr:colOff>
      <xdr:row>5</xdr:row>
      <xdr:rowOff>137161</xdr:rowOff>
    </xdr:from>
    <xdr:to>
      <xdr:col>14</xdr:col>
      <xdr:colOff>198120</xdr:colOff>
      <xdr:row>17</xdr:row>
      <xdr:rowOff>38101</xdr:rowOff>
    </xdr:to>
    <mc:AlternateContent xmlns:mc="http://schemas.openxmlformats.org/markup-compatibility/2006" xmlns:a14="http://schemas.microsoft.com/office/drawing/2010/main">
      <mc:Choice Requires="a14">
        <xdr:graphicFrame macro="">
          <xdr:nvGraphicFramePr>
            <xdr:cNvPr id="4" name="Assigned Agent 1">
              <a:extLst>
                <a:ext uri="{FF2B5EF4-FFF2-40B4-BE49-F238E27FC236}">
                  <a16:creationId xmlns:a16="http://schemas.microsoft.com/office/drawing/2014/main" id="{47373A99-0B1F-0343-7647-D6B771175203}"/>
                </a:ext>
              </a:extLst>
            </xdr:cNvPr>
            <xdr:cNvGraphicFramePr/>
          </xdr:nvGraphicFramePr>
          <xdr:xfrm>
            <a:off x="0" y="0"/>
            <a:ext cx="0" cy="0"/>
          </xdr:xfrm>
          <a:graphic>
            <a:graphicData uri="http://schemas.microsoft.com/office/drawing/2010/slicer">
              <sle:slicer xmlns:sle="http://schemas.microsoft.com/office/drawing/2010/slicer" name="Assigned Agent 1"/>
            </a:graphicData>
          </a:graphic>
        </xdr:graphicFrame>
      </mc:Choice>
      <mc:Fallback xmlns="">
        <xdr:sp macro="" textlink="">
          <xdr:nvSpPr>
            <xdr:cNvPr id="0" name=""/>
            <xdr:cNvSpPr>
              <a:spLocks noTextEdit="1"/>
            </xdr:cNvSpPr>
          </xdr:nvSpPr>
          <xdr:spPr>
            <a:xfrm>
              <a:off x="8496300" y="1135381"/>
              <a:ext cx="1828800" cy="209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502920</xdr:colOff>
      <xdr:row>3</xdr:row>
      <xdr:rowOff>11430</xdr:rowOff>
    </xdr:from>
    <xdr:to>
      <xdr:col>11</xdr:col>
      <xdr:colOff>472440</xdr:colOff>
      <xdr:row>18</xdr:row>
      <xdr:rowOff>106680</xdr:rowOff>
    </xdr:to>
    <xdr:graphicFrame macro="">
      <xdr:nvGraphicFramePr>
        <xdr:cNvPr id="3" name="Chart 2">
          <a:extLst>
            <a:ext uri="{FF2B5EF4-FFF2-40B4-BE49-F238E27FC236}">
              <a16:creationId xmlns:a16="http://schemas.microsoft.com/office/drawing/2014/main" id="{98E4933F-EE03-F12B-EBDE-027EC1232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144780</xdr:colOff>
      <xdr:row>2</xdr:row>
      <xdr:rowOff>220981</xdr:rowOff>
    </xdr:from>
    <xdr:to>
      <xdr:col>14</xdr:col>
      <xdr:colOff>502920</xdr:colOff>
      <xdr:row>11</xdr:row>
      <xdr:rowOff>160021</xdr:rowOff>
    </xdr:to>
    <mc:AlternateContent xmlns:mc="http://schemas.openxmlformats.org/markup-compatibility/2006">
      <mc:Choice xmlns:a14="http://schemas.microsoft.com/office/drawing/2010/main" Requires="a14">
        <xdr:graphicFrame macro="">
          <xdr:nvGraphicFramePr>
            <xdr:cNvPr id="4" name="Months (Date Opened) 1">
              <a:extLst>
                <a:ext uri="{FF2B5EF4-FFF2-40B4-BE49-F238E27FC236}">
                  <a16:creationId xmlns:a16="http://schemas.microsoft.com/office/drawing/2014/main" id="{2111A8CF-12BA-EAA8-0657-A43FD2832ACC}"/>
                </a:ext>
              </a:extLst>
            </xdr:cNvPr>
            <xdr:cNvGraphicFramePr/>
          </xdr:nvGraphicFramePr>
          <xdr:xfrm>
            <a:off x="0" y="0"/>
            <a:ext cx="0" cy="0"/>
          </xdr:xfrm>
          <a:graphic>
            <a:graphicData uri="http://schemas.microsoft.com/office/drawing/2010/slicer">
              <sle:slicer xmlns:sle="http://schemas.microsoft.com/office/drawing/2010/slicer" name="Months (Date Opened) 1"/>
            </a:graphicData>
          </a:graphic>
        </xdr:graphicFrame>
      </mc:Choice>
      <mc:Fallback>
        <xdr:sp macro="" textlink="">
          <xdr:nvSpPr>
            <xdr:cNvPr id="0" name=""/>
            <xdr:cNvSpPr>
              <a:spLocks noTextEdit="1"/>
            </xdr:cNvSpPr>
          </xdr:nvSpPr>
          <xdr:spPr>
            <a:xfrm>
              <a:off x="8016240" y="586741"/>
              <a:ext cx="157734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297180</xdr:colOff>
      <xdr:row>4</xdr:row>
      <xdr:rowOff>64770</xdr:rowOff>
    </xdr:from>
    <xdr:to>
      <xdr:col>10</xdr:col>
      <xdr:colOff>525780</xdr:colOff>
      <xdr:row>19</xdr:row>
      <xdr:rowOff>64770</xdr:rowOff>
    </xdr:to>
    <xdr:graphicFrame macro="">
      <xdr:nvGraphicFramePr>
        <xdr:cNvPr id="3" name="Chart 2">
          <a:extLst>
            <a:ext uri="{FF2B5EF4-FFF2-40B4-BE49-F238E27FC236}">
              <a16:creationId xmlns:a16="http://schemas.microsoft.com/office/drawing/2014/main" id="{7BDF78D5-7C71-77C3-53F2-3541762BF8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464820</xdr:colOff>
      <xdr:row>5</xdr:row>
      <xdr:rowOff>38101</xdr:rowOff>
    </xdr:from>
    <xdr:to>
      <xdr:col>14</xdr:col>
      <xdr:colOff>464820</xdr:colOff>
      <xdr:row>15</xdr:row>
      <xdr:rowOff>144781</xdr:rowOff>
    </xdr:to>
    <mc:AlternateContent xmlns:mc="http://schemas.openxmlformats.org/markup-compatibility/2006" xmlns:a14="http://schemas.microsoft.com/office/drawing/2010/main">
      <mc:Choice Requires="a14">
        <xdr:graphicFrame macro="">
          <xdr:nvGraphicFramePr>
            <xdr:cNvPr id="4" name="Issue Category">
              <a:extLst>
                <a:ext uri="{FF2B5EF4-FFF2-40B4-BE49-F238E27FC236}">
                  <a16:creationId xmlns:a16="http://schemas.microsoft.com/office/drawing/2014/main" id="{0256B843-74C0-8892-182C-2A9CAB976C47}"/>
                </a:ext>
              </a:extLst>
            </xdr:cNvPr>
            <xdr:cNvGraphicFramePr/>
          </xdr:nvGraphicFramePr>
          <xdr:xfrm>
            <a:off x="0" y="0"/>
            <a:ext cx="0" cy="0"/>
          </xdr:xfrm>
          <a:graphic>
            <a:graphicData uri="http://schemas.microsoft.com/office/drawing/2010/slicer">
              <sle:slicer xmlns:sle="http://schemas.microsoft.com/office/drawing/2010/slicer" name="Issue Category"/>
            </a:graphicData>
          </a:graphic>
        </xdr:graphicFrame>
      </mc:Choice>
      <mc:Fallback xmlns="">
        <xdr:sp macro="" textlink="">
          <xdr:nvSpPr>
            <xdr:cNvPr id="0" name=""/>
            <xdr:cNvSpPr>
              <a:spLocks noTextEdit="1"/>
            </xdr:cNvSpPr>
          </xdr:nvSpPr>
          <xdr:spPr>
            <a:xfrm>
              <a:off x="8122920" y="1036321"/>
              <a:ext cx="1828800" cy="1935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502920</xdr:colOff>
      <xdr:row>3</xdr:row>
      <xdr:rowOff>95250</xdr:rowOff>
    </xdr:from>
    <xdr:to>
      <xdr:col>12</xdr:col>
      <xdr:colOff>198120</xdr:colOff>
      <xdr:row>18</xdr:row>
      <xdr:rowOff>11430</xdr:rowOff>
    </xdr:to>
    <xdr:graphicFrame macro="">
      <xdr:nvGraphicFramePr>
        <xdr:cNvPr id="3" name="Chart 2">
          <a:extLst>
            <a:ext uri="{FF2B5EF4-FFF2-40B4-BE49-F238E27FC236}">
              <a16:creationId xmlns:a16="http://schemas.microsoft.com/office/drawing/2014/main" id="{6EC192FC-3712-36FB-3532-242AFF255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167640</xdr:colOff>
      <xdr:row>5</xdr:row>
      <xdr:rowOff>148590</xdr:rowOff>
    </xdr:from>
    <xdr:to>
      <xdr:col>10</xdr:col>
      <xdr:colOff>335280</xdr:colOff>
      <xdr:row>19</xdr:row>
      <xdr:rowOff>167640</xdr:rowOff>
    </xdr:to>
    <xdr:graphicFrame macro="">
      <xdr:nvGraphicFramePr>
        <xdr:cNvPr id="3" name="Chart 2">
          <a:extLst>
            <a:ext uri="{FF2B5EF4-FFF2-40B4-BE49-F238E27FC236}">
              <a16:creationId xmlns:a16="http://schemas.microsoft.com/office/drawing/2014/main" id="{EC37AA01-469E-D84D-5E65-8607B14DE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12</xdr:col>
      <xdr:colOff>541020</xdr:colOff>
      <xdr:row>3</xdr:row>
      <xdr:rowOff>205740</xdr:rowOff>
    </xdr:from>
    <xdr:to>
      <xdr:col>14</xdr:col>
      <xdr:colOff>182880</xdr:colOff>
      <xdr:row>6</xdr:row>
      <xdr:rowOff>99060</xdr:rowOff>
    </xdr:to>
    <xdr:sp macro="" textlink="">
      <xdr:nvSpPr>
        <xdr:cNvPr id="10" name="Rectangle: Rounded Corners 9">
          <a:extLst>
            <a:ext uri="{FF2B5EF4-FFF2-40B4-BE49-F238E27FC236}">
              <a16:creationId xmlns:a16="http://schemas.microsoft.com/office/drawing/2014/main" id="{1C5A0DA2-9B25-A903-D7E8-44E06DD2A370}"/>
            </a:ext>
          </a:extLst>
        </xdr:cNvPr>
        <xdr:cNvSpPr/>
      </xdr:nvSpPr>
      <xdr:spPr>
        <a:xfrm>
          <a:off x="7856220" y="838200"/>
          <a:ext cx="1135380" cy="54102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342900</xdr:colOff>
      <xdr:row>3</xdr:row>
      <xdr:rowOff>220980</xdr:rowOff>
    </xdr:from>
    <xdr:to>
      <xdr:col>6</xdr:col>
      <xdr:colOff>462280</xdr:colOff>
      <xdr:row>13</xdr:row>
      <xdr:rowOff>121920</xdr:rowOff>
    </xdr:to>
    <xdr:graphicFrame macro="">
      <xdr:nvGraphicFramePr>
        <xdr:cNvPr id="3" name="Chart 2">
          <a:extLst>
            <a:ext uri="{FF2B5EF4-FFF2-40B4-BE49-F238E27FC236}">
              <a16:creationId xmlns:a16="http://schemas.microsoft.com/office/drawing/2014/main" id="{72A0B501-3531-4F57-9255-DCD2504D7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72814</xdr:colOff>
      <xdr:row>3</xdr:row>
      <xdr:rowOff>226906</xdr:rowOff>
    </xdr:from>
    <xdr:to>
      <xdr:col>12</xdr:col>
      <xdr:colOff>365760</xdr:colOff>
      <xdr:row>13</xdr:row>
      <xdr:rowOff>118532</xdr:rowOff>
    </xdr:to>
    <xdr:graphicFrame macro="">
      <xdr:nvGraphicFramePr>
        <xdr:cNvPr id="4" name="Chart 3">
          <a:extLst>
            <a:ext uri="{FF2B5EF4-FFF2-40B4-BE49-F238E27FC236}">
              <a16:creationId xmlns:a16="http://schemas.microsoft.com/office/drawing/2014/main" id="{3D094AF7-AAD3-4B0D-B94E-E93962E80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99907</xdr:colOff>
      <xdr:row>14</xdr:row>
      <xdr:rowOff>45720</xdr:rowOff>
    </xdr:from>
    <xdr:to>
      <xdr:col>17</xdr:col>
      <xdr:colOff>914400</xdr:colOff>
      <xdr:row>26</xdr:row>
      <xdr:rowOff>0</xdr:rowOff>
    </xdr:to>
    <xdr:graphicFrame macro="">
      <xdr:nvGraphicFramePr>
        <xdr:cNvPr id="5" name="Chart 4">
          <a:extLst>
            <a:ext uri="{FF2B5EF4-FFF2-40B4-BE49-F238E27FC236}">
              <a16:creationId xmlns:a16="http://schemas.microsoft.com/office/drawing/2014/main" id="{B9F5BD3E-036C-41C3-95AF-7921044C6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334434</xdr:colOff>
      <xdr:row>14</xdr:row>
      <xdr:rowOff>85514</xdr:rowOff>
    </xdr:from>
    <xdr:to>
      <xdr:col>6</xdr:col>
      <xdr:colOff>492760</xdr:colOff>
      <xdr:row>26</xdr:row>
      <xdr:rowOff>46567</xdr:rowOff>
    </xdr:to>
    <xdr:graphicFrame macro="">
      <xdr:nvGraphicFramePr>
        <xdr:cNvPr id="6" name="Chart 5">
          <a:extLst>
            <a:ext uri="{FF2B5EF4-FFF2-40B4-BE49-F238E27FC236}">
              <a16:creationId xmlns:a16="http://schemas.microsoft.com/office/drawing/2014/main" id="{B93B2EA7-9E28-4462-A676-0AC7A3F34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213360</xdr:colOff>
      <xdr:row>14</xdr:row>
      <xdr:rowOff>76200</xdr:rowOff>
    </xdr:from>
    <xdr:to>
      <xdr:col>13</xdr:col>
      <xdr:colOff>822960</xdr:colOff>
      <xdr:row>26</xdr:row>
      <xdr:rowOff>7620</xdr:rowOff>
    </xdr:to>
    <xdr:graphicFrame macro="">
      <xdr:nvGraphicFramePr>
        <xdr:cNvPr id="7" name="Chart 6">
          <a:extLst>
            <a:ext uri="{FF2B5EF4-FFF2-40B4-BE49-F238E27FC236}">
              <a16:creationId xmlns:a16="http://schemas.microsoft.com/office/drawing/2014/main" id="{EB4BD9AE-4575-45EF-8DA6-3C2B71A00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571500</xdr:colOff>
      <xdr:row>7</xdr:row>
      <xdr:rowOff>60960</xdr:rowOff>
    </xdr:from>
    <xdr:to>
      <xdr:col>15</xdr:col>
      <xdr:colOff>861060</xdr:colOff>
      <xdr:row>13</xdr:row>
      <xdr:rowOff>91440</xdr:rowOff>
    </xdr:to>
    <mc:AlternateContent xmlns:mc="http://schemas.openxmlformats.org/markup-compatibility/2006" xmlns:a14="http://schemas.microsoft.com/office/drawing/2010/main">
      <mc:Choice Requires="a14">
        <xdr:graphicFrame macro="">
          <xdr:nvGraphicFramePr>
            <xdr:cNvPr id="8" name="Assigned Agent 2">
              <a:extLst>
                <a:ext uri="{FF2B5EF4-FFF2-40B4-BE49-F238E27FC236}">
                  <a16:creationId xmlns:a16="http://schemas.microsoft.com/office/drawing/2014/main" id="{ABC32A7C-1D91-1C6A-3972-7B700D7E3573}"/>
                </a:ext>
              </a:extLst>
            </xdr:cNvPr>
            <xdr:cNvGraphicFramePr/>
          </xdr:nvGraphicFramePr>
          <xdr:xfrm>
            <a:off x="0" y="0"/>
            <a:ext cx="0" cy="0"/>
          </xdr:xfrm>
          <a:graphic>
            <a:graphicData uri="http://schemas.microsoft.com/office/drawing/2010/slicer">
              <sle:slicer xmlns:sle="http://schemas.microsoft.com/office/drawing/2010/slicer" name="Assigned Agent 2"/>
            </a:graphicData>
          </a:graphic>
        </xdr:graphicFrame>
      </mc:Choice>
      <mc:Fallback xmlns="">
        <xdr:sp macro="" textlink="">
          <xdr:nvSpPr>
            <xdr:cNvPr id="0" name=""/>
            <xdr:cNvSpPr>
              <a:spLocks noTextEdit="1"/>
            </xdr:cNvSpPr>
          </xdr:nvSpPr>
          <xdr:spPr>
            <a:xfrm>
              <a:off x="9380220" y="1539240"/>
              <a:ext cx="124968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15240</xdr:colOff>
      <xdr:row>7</xdr:row>
      <xdr:rowOff>30480</xdr:rowOff>
    </xdr:from>
    <xdr:to>
      <xdr:col>14</xdr:col>
      <xdr:colOff>444500</xdr:colOff>
      <xdr:row>13</xdr:row>
      <xdr:rowOff>76200</xdr:rowOff>
    </xdr:to>
    <mc:AlternateContent xmlns:mc="http://schemas.openxmlformats.org/markup-compatibility/2006" xmlns:a14="http://schemas.microsoft.com/office/drawing/2010/main">
      <mc:Choice Requires="a14">
        <xdr:graphicFrame macro="">
          <xdr:nvGraphicFramePr>
            <xdr:cNvPr id="9" name="Months (Date Opened)">
              <a:extLst>
                <a:ext uri="{FF2B5EF4-FFF2-40B4-BE49-F238E27FC236}">
                  <a16:creationId xmlns:a16="http://schemas.microsoft.com/office/drawing/2014/main" id="{8F269B63-4143-8C52-476C-D411BAC86CFB}"/>
                </a:ext>
              </a:extLst>
            </xdr:cNvPr>
            <xdr:cNvGraphicFramePr/>
          </xdr:nvGraphicFramePr>
          <xdr:xfrm>
            <a:off x="0" y="0"/>
            <a:ext cx="0" cy="0"/>
          </xdr:xfrm>
          <a:graphic>
            <a:graphicData uri="http://schemas.microsoft.com/office/drawing/2010/slicer">
              <sle:slicer xmlns:sle="http://schemas.microsoft.com/office/drawing/2010/slicer" name="Months (Date Opened)"/>
            </a:graphicData>
          </a:graphic>
        </xdr:graphicFrame>
      </mc:Choice>
      <mc:Fallback xmlns="">
        <xdr:sp macro="" textlink="">
          <xdr:nvSpPr>
            <xdr:cNvPr id="0" name=""/>
            <xdr:cNvSpPr>
              <a:spLocks noTextEdit="1"/>
            </xdr:cNvSpPr>
          </xdr:nvSpPr>
          <xdr:spPr>
            <a:xfrm>
              <a:off x="7940040" y="1508760"/>
              <a:ext cx="136398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853440</xdr:colOff>
      <xdr:row>3</xdr:row>
      <xdr:rowOff>236220</xdr:rowOff>
    </xdr:from>
    <xdr:to>
      <xdr:col>16</xdr:col>
      <xdr:colOff>129540</xdr:colOff>
      <xdr:row>6</xdr:row>
      <xdr:rowOff>83820</xdr:rowOff>
    </xdr:to>
    <xdr:sp macro="" textlink="">
      <xdr:nvSpPr>
        <xdr:cNvPr id="11" name="Rectangle: Rounded Corners 10">
          <a:extLst>
            <a:ext uri="{FF2B5EF4-FFF2-40B4-BE49-F238E27FC236}">
              <a16:creationId xmlns:a16="http://schemas.microsoft.com/office/drawing/2014/main" id="{A3DC3196-90C3-417D-9EC0-7A8CD8CA3B45}"/>
            </a:ext>
          </a:extLst>
        </xdr:cNvPr>
        <xdr:cNvSpPr/>
      </xdr:nvSpPr>
      <xdr:spPr>
        <a:xfrm>
          <a:off x="9662160" y="868680"/>
          <a:ext cx="1211580" cy="4953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571500</xdr:colOff>
      <xdr:row>3</xdr:row>
      <xdr:rowOff>182880</xdr:rowOff>
    </xdr:from>
    <xdr:to>
      <xdr:col>18</xdr:col>
      <xdr:colOff>83820</xdr:colOff>
      <xdr:row>6</xdr:row>
      <xdr:rowOff>76200</xdr:rowOff>
    </xdr:to>
    <xdr:sp macro="" textlink="">
      <xdr:nvSpPr>
        <xdr:cNvPr id="12" name="Rectangle: Rounded Corners 11">
          <a:extLst>
            <a:ext uri="{FF2B5EF4-FFF2-40B4-BE49-F238E27FC236}">
              <a16:creationId xmlns:a16="http://schemas.microsoft.com/office/drawing/2014/main" id="{62DBB123-36C7-470A-A4A3-8A9BE33E6388}"/>
            </a:ext>
          </a:extLst>
        </xdr:cNvPr>
        <xdr:cNvSpPr/>
      </xdr:nvSpPr>
      <xdr:spPr>
        <a:xfrm>
          <a:off x="11612880" y="815340"/>
          <a:ext cx="1135380" cy="54102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472440</xdr:colOff>
      <xdr:row>0</xdr:row>
      <xdr:rowOff>91440</xdr:rowOff>
    </xdr:from>
    <xdr:to>
      <xdr:col>13</xdr:col>
      <xdr:colOff>635000</xdr:colOff>
      <xdr:row>2</xdr:row>
      <xdr:rowOff>106680</xdr:rowOff>
    </xdr:to>
    <xdr:sp macro="" textlink="">
      <xdr:nvSpPr>
        <xdr:cNvPr id="13" name="Rectangle: Rounded Corners 12">
          <a:extLst>
            <a:ext uri="{FF2B5EF4-FFF2-40B4-BE49-F238E27FC236}">
              <a16:creationId xmlns:a16="http://schemas.microsoft.com/office/drawing/2014/main" id="{2CE86666-C968-408D-B30C-49319F65CD69}"/>
            </a:ext>
          </a:extLst>
        </xdr:cNvPr>
        <xdr:cNvSpPr/>
      </xdr:nvSpPr>
      <xdr:spPr>
        <a:xfrm>
          <a:off x="5349240" y="91440"/>
          <a:ext cx="3210560" cy="47244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FF00"/>
            </a:solidFill>
          </a:endParaRPr>
        </a:p>
      </xdr:txBody>
    </xdr:sp>
    <xdr:clientData/>
  </xdr:twoCellAnchor>
  <xdr:twoCellAnchor editAs="oneCell">
    <xdr:from>
      <xdr:col>16</xdr:col>
      <xdr:colOff>220980</xdr:colOff>
      <xdr:row>7</xdr:row>
      <xdr:rowOff>38101</xdr:rowOff>
    </xdr:from>
    <xdr:to>
      <xdr:col>17</xdr:col>
      <xdr:colOff>944880</xdr:colOff>
      <xdr:row>13</xdr:row>
      <xdr:rowOff>83820</xdr:rowOff>
    </xdr:to>
    <mc:AlternateContent xmlns:mc="http://schemas.openxmlformats.org/markup-compatibility/2006" xmlns:a14="http://schemas.microsoft.com/office/drawing/2010/main">
      <mc:Choice Requires="a14">
        <xdr:graphicFrame macro="">
          <xdr:nvGraphicFramePr>
            <xdr:cNvPr id="15" name="Priority 1">
              <a:extLst>
                <a:ext uri="{FF2B5EF4-FFF2-40B4-BE49-F238E27FC236}">
                  <a16:creationId xmlns:a16="http://schemas.microsoft.com/office/drawing/2014/main" id="{B9B71B44-8AFB-C0CD-DB3C-530B364D35F9}"/>
                </a:ext>
              </a:extLst>
            </xdr:cNvPr>
            <xdr:cNvGraphicFramePr/>
          </xdr:nvGraphicFramePr>
          <xdr:xfrm>
            <a:off x="0" y="0"/>
            <a:ext cx="0" cy="0"/>
          </xdr:xfrm>
          <a:graphic>
            <a:graphicData uri="http://schemas.microsoft.com/office/drawing/2010/slicer">
              <sle:slicer xmlns:sle="http://schemas.microsoft.com/office/drawing/2010/slicer" name="Priority 1"/>
            </a:graphicData>
          </a:graphic>
        </xdr:graphicFrame>
      </mc:Choice>
      <mc:Fallback xmlns="">
        <xdr:sp macro="" textlink="">
          <xdr:nvSpPr>
            <xdr:cNvPr id="0" name=""/>
            <xdr:cNvSpPr>
              <a:spLocks noTextEdit="1"/>
            </xdr:cNvSpPr>
          </xdr:nvSpPr>
          <xdr:spPr>
            <a:xfrm>
              <a:off x="10965180" y="1516381"/>
              <a:ext cx="1333500"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9.689819097221" createdVersion="8" refreshedVersion="8" minRefreshableVersion="3" recordCount="100" xr:uid="{B4D973C3-A470-4216-873B-DFF8C516BA5A}">
  <cacheSource type="worksheet">
    <worksheetSource name="Table1_1"/>
  </cacheSource>
  <cacheFields count="13">
    <cacheField name="Ticket ID" numFmtId="0">
      <sharedItems/>
    </cacheField>
    <cacheField name="Date Opened" numFmtId="14">
      <sharedItems containsSemiMixedTypes="0" containsNonDate="0" containsDate="1" containsString="0" minDate="2024-01-01T00:00:00" maxDate="2024-06-29T00:00:00" count="71">
        <d v="2024-06-12T00:00:00"/>
        <d v="2024-01-27T00:00:00"/>
        <d v="2024-02-29T00:00:00"/>
        <d v="2024-03-12T00:00:00"/>
        <d v="2024-03-27T00:00:00"/>
        <d v="2024-01-12T00:00:00"/>
        <d v="2024-04-02T00:00:00"/>
        <d v="2024-06-28T00:00:00"/>
        <d v="2024-01-17T00:00:00"/>
        <d v="2024-04-27T00:00:00"/>
        <d v="2024-05-29T00:00:00"/>
        <d v="2024-02-09T00:00:00"/>
        <d v="2024-05-15T00:00:00"/>
        <d v="2024-03-28T00:00:00"/>
        <d v="2024-05-09T00:00:00"/>
        <d v="2024-05-18T00:00:00"/>
        <d v="2024-03-19T00:00:00"/>
        <d v="2024-01-18T00:00:00"/>
        <d v="2024-04-18T00:00:00"/>
        <d v="2024-01-31T00:00:00"/>
        <d v="2024-01-19T00:00:00"/>
        <d v="2024-06-20T00:00:00"/>
        <d v="2024-04-14T00:00:00"/>
        <d v="2024-01-14T00:00:00"/>
        <d v="2024-02-19T00:00:00"/>
        <d v="2024-01-20T00:00:00"/>
        <d v="2024-03-01T00:00:00"/>
        <d v="2024-04-09T00:00:00"/>
        <d v="2024-02-18T00:00:00"/>
        <d v="2024-01-13T00:00:00"/>
        <d v="2024-06-01T00:00:00"/>
        <d v="2024-06-07T00:00:00"/>
        <d v="2024-03-21T00:00:00"/>
        <d v="2024-01-03T00:00:00"/>
        <d v="2024-03-30T00:00:00"/>
        <d v="2024-06-05T00:00:00"/>
        <d v="2024-01-30T00:00:00"/>
        <d v="2024-06-24T00:00:00"/>
        <d v="2024-03-11T00:00:00"/>
        <d v="2024-05-21T00:00:00"/>
        <d v="2024-01-11T00:00:00"/>
        <d v="2024-03-26T00:00:00"/>
        <d v="2024-04-30T00:00:00"/>
        <d v="2024-04-12T00:00:00"/>
        <d v="2024-05-17T00:00:00"/>
        <d v="2024-01-28T00:00:00"/>
        <d v="2024-06-08T00:00:00"/>
        <d v="2024-06-27T00:00:00"/>
        <d v="2024-06-06T00:00:00"/>
        <d v="2024-06-04T00:00:00"/>
        <d v="2024-02-13T00:00:00"/>
        <d v="2024-06-16T00:00:00"/>
        <d v="2024-04-24T00:00:00"/>
        <d v="2024-05-13T00:00:00"/>
        <d v="2024-01-08T00:00:00"/>
        <d v="2024-04-10T00:00:00"/>
        <d v="2024-04-17T00:00:00"/>
        <d v="2024-02-27T00:00:00"/>
        <d v="2024-01-06T00:00:00"/>
        <d v="2024-03-20T00:00:00"/>
        <d v="2024-01-04T00:00:00"/>
        <d v="2024-03-23T00:00:00"/>
        <d v="2024-03-16T00:00:00"/>
        <d v="2024-03-29T00:00:00"/>
        <d v="2024-06-10T00:00:00"/>
        <d v="2024-03-04T00:00:00"/>
        <d v="2024-04-25T00:00:00"/>
        <d v="2024-01-26T00:00:00"/>
        <d v="2024-01-01T00:00:00"/>
        <d v="2024-02-20T00:00:00"/>
        <d v="2024-04-13T00:00:00"/>
      </sharedItems>
      <fieldGroup par="12"/>
    </cacheField>
    <cacheField name="Date Closed" numFmtId="14">
      <sharedItems containsDate="1" containsMixedTypes="1" minDate="2024-01-04T00:00:00" maxDate="2024-07-04T00:00:00"/>
    </cacheField>
    <cacheField name="Date Difference" numFmtId="14">
      <sharedItems containsDate="1" containsMixedTypes="1" minDate="1899-12-30T00:00:00" maxDate="1900-01-05T00:00:00"/>
    </cacheField>
    <cacheField name="Issue Category" numFmtId="0">
      <sharedItems count="5">
        <s v="Bug Report"/>
        <s v="Account Locked"/>
        <s v="Payment Error"/>
        <s v="Login Issue"/>
        <s v="Feature Request"/>
      </sharedItems>
    </cacheField>
    <cacheField name="Assigned Agent" numFmtId="0">
      <sharedItems count="5">
        <s v="Bob"/>
        <s v="Alice"/>
        <s v="David"/>
        <s v="Charlie"/>
        <s v="Eva"/>
      </sharedItems>
    </cacheField>
    <cacheField name="Priority" numFmtId="0">
      <sharedItems count="3">
        <s v="Low"/>
        <s v="High"/>
        <s v="Medium"/>
      </sharedItems>
    </cacheField>
    <cacheField name="Resolution Status" numFmtId="0">
      <sharedItems count="2">
        <s v="Open"/>
        <s v="Closed"/>
      </sharedItems>
    </cacheField>
    <cacheField name="Customer Rating" numFmtId="0">
      <sharedItems containsSemiMixedTypes="0" containsString="0" containsNumber="1" containsInteger="1" minValue="0" maxValue="5"/>
    </cacheField>
    <cacheField name="Response Time (hrs)" numFmtId="0">
      <sharedItems containsSemiMixedTypes="0" containsString="0" containsNumber="1" minValue="1.6" maxValue="23.6"/>
    </cacheField>
    <cacheField name="Resolution Time (hrs)" numFmtId="0">
      <sharedItems containsSemiMixedTypes="0" containsString="0" containsNumber="1" minValue="0" maxValue="128" count="84">
        <n v="0"/>
        <n v="121.7"/>
        <n v="100.1"/>
        <n v="7.7"/>
        <n v="125.4"/>
        <n v="103.9"/>
        <n v="5.7"/>
        <n v="123.7"/>
        <n v="123.8"/>
        <n v="31.4"/>
        <n v="28"/>
        <n v="79"/>
        <n v="128"/>
        <n v="54.4"/>
        <n v="6.3"/>
        <n v="99.5"/>
        <n v="103.1"/>
        <n v="28.6"/>
        <n v="26.5"/>
        <n v="122.7"/>
        <n v="76.3"/>
        <n v="121.8"/>
        <n v="31.1"/>
        <n v="79.8"/>
        <n v="25"/>
        <n v="52.4"/>
        <n v="51.2"/>
        <n v="98.3"/>
        <n v="5.2"/>
        <n v="2.4"/>
        <n v="31.6"/>
        <n v="74.900000000000006"/>
        <n v="5.9"/>
        <n v="121.9"/>
        <n v="3.4"/>
        <n v="124"/>
        <n v="126.8"/>
        <n v="102.6"/>
        <n v="51.8"/>
        <n v="126.2"/>
        <n v="73.3"/>
        <n v="29.6"/>
        <n v="55.9"/>
        <n v="50.9"/>
        <n v="103.3"/>
        <n v="127.4"/>
        <n v="51.3"/>
        <n v="55.3"/>
        <n v="102.5"/>
        <n v="126.6"/>
        <n v="124.3"/>
        <n v="74.7"/>
        <n v="100.3"/>
        <n v="26.9"/>
        <n v="75.400000000000006"/>
        <n v="1.4"/>
        <n v="3.1"/>
        <n v="76.099999999999994"/>
        <n v="76.7"/>
        <n v="100.2"/>
        <n v="51.7"/>
        <n v="55.7"/>
        <n v="98.5"/>
        <n v="50.1"/>
        <n v="6"/>
        <n v="101.2"/>
        <n v="101.5"/>
        <n v="76"/>
        <n v="125.1"/>
        <n v="29"/>
        <n v="78.599999999999994"/>
        <n v="49.6"/>
        <n v="73.099999999999994"/>
        <n v="28.9"/>
        <n v="74.8"/>
        <n v="123.1"/>
        <n v="28.4"/>
        <n v="25.5"/>
        <n v="4.7"/>
        <n v="77.3"/>
        <n v="77.900000000000006"/>
        <n v="74.2"/>
        <n v="99.1"/>
        <n v="52"/>
      </sharedItems>
    </cacheField>
    <cacheField name="Days (Date Opened)" numFmtId="0" databaseField="0">
      <fieldGroup base="1">
        <rangePr groupBy="days" startDate="2024-01-01T00:00:00" endDate="2024-06-29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06-2024"/>
        </groupItems>
      </fieldGroup>
    </cacheField>
    <cacheField name="Months (Date Opened)" numFmtId="0" databaseField="0">
      <fieldGroup base="1">
        <rangePr groupBy="months" startDate="2024-01-01T00:00:00" endDate="2024-06-29T00:00:00"/>
        <groupItems count="14">
          <s v="&lt;01-01-2024"/>
          <s v="Jan"/>
          <s v="Feb"/>
          <s v="Mar"/>
          <s v="Apr"/>
          <s v="May"/>
          <s v="Jun"/>
          <s v="Jul"/>
          <s v="Aug"/>
          <s v="Sep"/>
          <s v="Oct"/>
          <s v="Nov"/>
          <s v="Dec"/>
          <s v="&gt;29-06-2024"/>
        </groupItems>
      </fieldGroup>
    </cacheField>
  </cacheFields>
  <extLst>
    <ext xmlns:x14="http://schemas.microsoft.com/office/spreadsheetml/2009/9/main" uri="{725AE2AE-9491-48be-B2B4-4EB974FC3084}">
      <x14:pivotCacheDefinition pivotCacheId="551166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TKT0001"/>
    <x v="0"/>
    <s v="na"/>
    <s v="not applicable"/>
    <x v="0"/>
    <x v="0"/>
    <x v="0"/>
    <x v="0"/>
    <n v="0"/>
    <n v="4.2"/>
    <x v="0"/>
  </r>
  <r>
    <s v="TKT0002"/>
    <x v="1"/>
    <d v="2024-02-01T00:00:00"/>
    <d v="1900-01-04T00:00:00"/>
    <x v="1"/>
    <x v="1"/>
    <x v="1"/>
    <x v="1"/>
    <n v="4"/>
    <n v="1.7"/>
    <x v="1"/>
  </r>
  <r>
    <s v="TKT0003"/>
    <x v="2"/>
    <d v="2024-03-04T00:00:00"/>
    <d v="1900-01-03T00:00:00"/>
    <x v="1"/>
    <x v="0"/>
    <x v="1"/>
    <x v="1"/>
    <n v="5"/>
    <n v="10.6"/>
    <x v="2"/>
  </r>
  <r>
    <s v="TKT0004"/>
    <x v="3"/>
    <d v="2024-03-12T00:00:00"/>
    <d v="1899-12-30T00:00:00"/>
    <x v="2"/>
    <x v="2"/>
    <x v="2"/>
    <x v="1"/>
    <n v="3"/>
    <n v="4.5999999999999996"/>
    <x v="3"/>
  </r>
  <r>
    <s v="TKT0005"/>
    <x v="4"/>
    <s v="na"/>
    <s v="not applicable"/>
    <x v="3"/>
    <x v="3"/>
    <x v="2"/>
    <x v="0"/>
    <n v="0"/>
    <n v="14.9"/>
    <x v="0"/>
  </r>
  <r>
    <s v="TKT0006"/>
    <x v="5"/>
    <d v="2024-01-17T00:00:00"/>
    <d v="1900-01-04T00:00:00"/>
    <x v="3"/>
    <x v="2"/>
    <x v="0"/>
    <x v="1"/>
    <n v="5"/>
    <n v="7.7"/>
    <x v="4"/>
  </r>
  <r>
    <s v="TKT0007"/>
    <x v="6"/>
    <d v="2024-04-06T00:00:00"/>
    <d v="1900-01-03T00:00:00"/>
    <x v="3"/>
    <x v="1"/>
    <x v="1"/>
    <x v="1"/>
    <n v="2"/>
    <n v="18.8"/>
    <x v="5"/>
  </r>
  <r>
    <s v="TKT0008"/>
    <x v="2"/>
    <d v="2024-02-29T00:00:00"/>
    <d v="1899-12-30T00:00:00"/>
    <x v="4"/>
    <x v="3"/>
    <x v="0"/>
    <x v="1"/>
    <n v="3"/>
    <n v="9.1999999999999993"/>
    <x v="6"/>
  </r>
  <r>
    <s v="TKT0009"/>
    <x v="7"/>
    <d v="2024-07-03T00:00:00"/>
    <d v="1900-01-04T00:00:00"/>
    <x v="1"/>
    <x v="0"/>
    <x v="1"/>
    <x v="1"/>
    <n v="2"/>
    <n v="4.8"/>
    <x v="7"/>
  </r>
  <r>
    <s v="TKT0010"/>
    <x v="0"/>
    <d v="2024-06-17T00:00:00"/>
    <d v="1900-01-04T00:00:00"/>
    <x v="0"/>
    <x v="1"/>
    <x v="0"/>
    <x v="1"/>
    <n v="1"/>
    <n v="19.5"/>
    <x v="8"/>
  </r>
  <r>
    <s v="TKT0011"/>
    <x v="8"/>
    <d v="2024-01-18T00:00:00"/>
    <d v="1899-12-31T00:00:00"/>
    <x v="1"/>
    <x v="3"/>
    <x v="0"/>
    <x v="1"/>
    <n v="4"/>
    <n v="10.1"/>
    <x v="9"/>
  </r>
  <r>
    <s v="TKT0012"/>
    <x v="9"/>
    <d v="2024-04-28T00:00:00"/>
    <d v="1899-12-31T00:00:00"/>
    <x v="2"/>
    <x v="4"/>
    <x v="1"/>
    <x v="1"/>
    <n v="3"/>
    <n v="18.2"/>
    <x v="10"/>
  </r>
  <r>
    <s v="TKT0013"/>
    <x v="10"/>
    <d v="2024-06-01T00:00:00"/>
    <d v="1900-01-02T00:00:00"/>
    <x v="2"/>
    <x v="4"/>
    <x v="2"/>
    <x v="1"/>
    <n v="1"/>
    <n v="18.399999999999999"/>
    <x v="11"/>
  </r>
  <r>
    <s v="TKT0014"/>
    <x v="11"/>
    <d v="2024-02-14T00:00:00"/>
    <d v="1900-01-04T00:00:00"/>
    <x v="4"/>
    <x v="4"/>
    <x v="0"/>
    <x v="1"/>
    <n v="4"/>
    <n v="9.8000000000000007"/>
    <x v="12"/>
  </r>
  <r>
    <s v="TKT0015"/>
    <x v="12"/>
    <d v="2024-05-17T00:00:00"/>
    <d v="1900-01-01T00:00:00"/>
    <x v="3"/>
    <x v="1"/>
    <x v="1"/>
    <x v="1"/>
    <n v="5"/>
    <n v="18.3"/>
    <x v="13"/>
  </r>
  <r>
    <s v="TKT0016"/>
    <x v="13"/>
    <d v="2024-03-28T00:00:00"/>
    <d v="1899-12-30T00:00:00"/>
    <x v="2"/>
    <x v="2"/>
    <x v="0"/>
    <x v="1"/>
    <n v="3"/>
    <n v="23.4"/>
    <x v="14"/>
  </r>
  <r>
    <s v="TKT0017"/>
    <x v="14"/>
    <d v="2024-05-09T00:00:00"/>
    <d v="1899-12-30T00:00:00"/>
    <x v="0"/>
    <x v="4"/>
    <x v="1"/>
    <x v="1"/>
    <n v="2"/>
    <n v="4.5"/>
    <x v="14"/>
  </r>
  <r>
    <s v="TKT0018"/>
    <x v="15"/>
    <d v="2024-05-22T00:00:00"/>
    <d v="1900-01-03T00:00:00"/>
    <x v="1"/>
    <x v="3"/>
    <x v="2"/>
    <x v="1"/>
    <n v="1"/>
    <n v="3.6"/>
    <x v="15"/>
  </r>
  <r>
    <s v="TKT0019"/>
    <x v="16"/>
    <s v="na"/>
    <s v="not applicable"/>
    <x v="1"/>
    <x v="1"/>
    <x v="0"/>
    <x v="0"/>
    <n v="0"/>
    <n v="17.8"/>
    <x v="0"/>
  </r>
  <r>
    <s v="TKT0020"/>
    <x v="17"/>
    <d v="2024-01-22T00:00:00"/>
    <d v="1900-01-03T00:00:00"/>
    <x v="2"/>
    <x v="2"/>
    <x v="1"/>
    <x v="1"/>
    <n v="2"/>
    <n v="7.1"/>
    <x v="16"/>
  </r>
  <r>
    <s v="TKT0021"/>
    <x v="18"/>
    <d v="2024-04-19T00:00:00"/>
    <d v="1899-12-31T00:00:00"/>
    <x v="2"/>
    <x v="3"/>
    <x v="2"/>
    <x v="1"/>
    <n v="3"/>
    <n v="11.1"/>
    <x v="17"/>
  </r>
  <r>
    <s v="TKT0022"/>
    <x v="19"/>
    <d v="2024-02-01T00:00:00"/>
    <d v="1899-12-31T00:00:00"/>
    <x v="0"/>
    <x v="1"/>
    <x v="1"/>
    <x v="1"/>
    <n v="5"/>
    <n v="6.3"/>
    <x v="18"/>
  </r>
  <r>
    <s v="TKT0023"/>
    <x v="20"/>
    <d v="2024-01-24T00:00:00"/>
    <d v="1900-01-04T00:00:00"/>
    <x v="2"/>
    <x v="1"/>
    <x v="0"/>
    <x v="1"/>
    <n v="3"/>
    <n v="2.6"/>
    <x v="19"/>
  </r>
  <r>
    <s v="TKT0024"/>
    <x v="21"/>
    <d v="2024-06-23T00:00:00"/>
    <d v="1900-01-02T00:00:00"/>
    <x v="2"/>
    <x v="4"/>
    <x v="1"/>
    <x v="1"/>
    <n v="4"/>
    <n v="6.6"/>
    <x v="20"/>
  </r>
  <r>
    <s v="TKT0025"/>
    <x v="22"/>
    <s v="na"/>
    <s v="not applicable"/>
    <x v="4"/>
    <x v="3"/>
    <x v="2"/>
    <x v="0"/>
    <n v="0"/>
    <n v="10.5"/>
    <x v="0"/>
  </r>
  <r>
    <s v="TKT0026"/>
    <x v="23"/>
    <d v="2024-01-19T00:00:00"/>
    <d v="1900-01-04T00:00:00"/>
    <x v="3"/>
    <x v="1"/>
    <x v="2"/>
    <x v="1"/>
    <n v="3"/>
    <n v="19.399999999999999"/>
    <x v="21"/>
  </r>
  <r>
    <s v="TKT0027"/>
    <x v="24"/>
    <d v="2024-02-20T00:00:00"/>
    <d v="1899-12-31T00:00:00"/>
    <x v="2"/>
    <x v="2"/>
    <x v="0"/>
    <x v="1"/>
    <n v="3"/>
    <n v="11.6"/>
    <x v="22"/>
  </r>
  <r>
    <s v="TKT0028"/>
    <x v="25"/>
    <d v="2024-01-23T00:00:00"/>
    <d v="1900-01-02T00:00:00"/>
    <x v="1"/>
    <x v="1"/>
    <x v="0"/>
    <x v="1"/>
    <n v="5"/>
    <n v="20.2"/>
    <x v="23"/>
  </r>
  <r>
    <s v="TKT0029"/>
    <x v="26"/>
    <d v="2024-03-02T00:00:00"/>
    <d v="1899-12-31T00:00:00"/>
    <x v="4"/>
    <x v="0"/>
    <x v="2"/>
    <x v="1"/>
    <n v="1"/>
    <n v="4.8"/>
    <x v="24"/>
  </r>
  <r>
    <s v="TKT0030"/>
    <x v="27"/>
    <d v="2024-04-11T00:00:00"/>
    <d v="1900-01-01T00:00:00"/>
    <x v="4"/>
    <x v="3"/>
    <x v="2"/>
    <x v="1"/>
    <n v="5"/>
    <n v="16.2"/>
    <x v="25"/>
  </r>
  <r>
    <s v="TKT0031"/>
    <x v="28"/>
    <d v="2024-02-20T00:00:00"/>
    <d v="1900-01-01T00:00:00"/>
    <x v="3"/>
    <x v="4"/>
    <x v="1"/>
    <x v="1"/>
    <n v="5"/>
    <n v="2.4"/>
    <x v="26"/>
  </r>
  <r>
    <s v="TKT0032"/>
    <x v="29"/>
    <d v="2024-01-17T00:00:00"/>
    <d v="1900-01-03T00:00:00"/>
    <x v="1"/>
    <x v="0"/>
    <x v="0"/>
    <x v="1"/>
    <n v="5"/>
    <n v="2.8"/>
    <x v="27"/>
  </r>
  <r>
    <s v="TKT0033"/>
    <x v="30"/>
    <d v="2024-06-01T00:00:00"/>
    <d v="1899-12-30T00:00:00"/>
    <x v="2"/>
    <x v="2"/>
    <x v="0"/>
    <x v="1"/>
    <n v="5"/>
    <n v="6.7"/>
    <x v="28"/>
  </r>
  <r>
    <s v="TKT0034"/>
    <x v="31"/>
    <d v="2024-06-07T00:00:00"/>
    <d v="1899-12-30T00:00:00"/>
    <x v="1"/>
    <x v="4"/>
    <x v="1"/>
    <x v="1"/>
    <n v="3"/>
    <n v="22.5"/>
    <x v="29"/>
  </r>
  <r>
    <s v="TKT0035"/>
    <x v="32"/>
    <d v="2024-03-22T00:00:00"/>
    <d v="1899-12-31T00:00:00"/>
    <x v="2"/>
    <x v="3"/>
    <x v="2"/>
    <x v="1"/>
    <n v="3"/>
    <n v="22.4"/>
    <x v="30"/>
  </r>
  <r>
    <s v="TKT0036"/>
    <x v="33"/>
    <d v="2024-01-06T00:00:00"/>
    <d v="1900-01-02T00:00:00"/>
    <x v="1"/>
    <x v="1"/>
    <x v="0"/>
    <x v="1"/>
    <n v="5"/>
    <n v="5.9"/>
    <x v="31"/>
  </r>
  <r>
    <s v="TKT0037"/>
    <x v="34"/>
    <d v="2024-03-30T00:00:00"/>
    <d v="1899-12-30T00:00:00"/>
    <x v="0"/>
    <x v="3"/>
    <x v="0"/>
    <x v="1"/>
    <n v="4"/>
    <n v="20.2"/>
    <x v="32"/>
  </r>
  <r>
    <s v="TKT0038"/>
    <x v="35"/>
    <d v="2024-06-10T00:00:00"/>
    <d v="1900-01-04T00:00:00"/>
    <x v="1"/>
    <x v="3"/>
    <x v="1"/>
    <x v="1"/>
    <n v="1"/>
    <n v="22.6"/>
    <x v="33"/>
  </r>
  <r>
    <s v="TKT0039"/>
    <x v="36"/>
    <d v="2024-01-30T00:00:00"/>
    <d v="1899-12-30T00:00:00"/>
    <x v="2"/>
    <x v="3"/>
    <x v="2"/>
    <x v="1"/>
    <n v="5"/>
    <n v="5.8"/>
    <x v="34"/>
  </r>
  <r>
    <s v="TKT0040"/>
    <x v="37"/>
    <d v="2024-06-29T00:00:00"/>
    <d v="1900-01-04T00:00:00"/>
    <x v="1"/>
    <x v="2"/>
    <x v="2"/>
    <x v="1"/>
    <n v="1"/>
    <n v="3.1"/>
    <x v="35"/>
  </r>
  <r>
    <s v="TKT0041"/>
    <x v="38"/>
    <s v="na"/>
    <s v="not applicable"/>
    <x v="2"/>
    <x v="3"/>
    <x v="0"/>
    <x v="0"/>
    <n v="0"/>
    <n v="18"/>
    <x v="0"/>
  </r>
  <r>
    <s v="TKT0042"/>
    <x v="39"/>
    <d v="2024-05-26T00:00:00"/>
    <d v="1900-01-04T00:00:00"/>
    <x v="3"/>
    <x v="1"/>
    <x v="0"/>
    <x v="1"/>
    <n v="2"/>
    <n v="13.5"/>
    <x v="36"/>
  </r>
  <r>
    <s v="TKT0043"/>
    <x v="10"/>
    <d v="2024-06-02T00:00:00"/>
    <d v="1900-01-03T00:00:00"/>
    <x v="2"/>
    <x v="1"/>
    <x v="2"/>
    <x v="1"/>
    <n v="3"/>
    <n v="21.7"/>
    <x v="37"/>
  </r>
  <r>
    <s v="TKT0044"/>
    <x v="40"/>
    <d v="2024-01-13T00:00:00"/>
    <d v="1900-01-01T00:00:00"/>
    <x v="2"/>
    <x v="1"/>
    <x v="2"/>
    <x v="1"/>
    <n v="5"/>
    <n v="21.3"/>
    <x v="38"/>
  </r>
  <r>
    <s v="TKT0045"/>
    <x v="31"/>
    <d v="2024-06-12T00:00:00"/>
    <d v="1900-01-04T00:00:00"/>
    <x v="2"/>
    <x v="0"/>
    <x v="0"/>
    <x v="1"/>
    <n v="4"/>
    <n v="1.6"/>
    <x v="39"/>
  </r>
  <r>
    <s v="TKT0046"/>
    <x v="41"/>
    <d v="2024-03-29T00:00:00"/>
    <d v="1900-01-02T00:00:00"/>
    <x v="2"/>
    <x v="3"/>
    <x v="0"/>
    <x v="1"/>
    <n v="1"/>
    <n v="9.8000000000000007"/>
    <x v="40"/>
  </r>
  <r>
    <s v="TKT0047"/>
    <x v="42"/>
    <d v="2024-05-01T00:00:00"/>
    <d v="1899-12-31T00:00:00"/>
    <x v="4"/>
    <x v="3"/>
    <x v="2"/>
    <x v="1"/>
    <n v="2"/>
    <n v="6.1"/>
    <x v="41"/>
  </r>
  <r>
    <s v="TKT0048"/>
    <x v="43"/>
    <d v="2024-04-14T00:00:00"/>
    <d v="1900-01-01T00:00:00"/>
    <x v="3"/>
    <x v="3"/>
    <x v="2"/>
    <x v="1"/>
    <n v="5"/>
    <n v="10.199999999999999"/>
    <x v="42"/>
  </r>
  <r>
    <s v="TKT0049"/>
    <x v="44"/>
    <d v="2024-05-19T00:00:00"/>
    <d v="1900-01-01T00:00:00"/>
    <x v="3"/>
    <x v="3"/>
    <x v="0"/>
    <x v="1"/>
    <n v="5"/>
    <n v="23.1"/>
    <x v="43"/>
  </r>
  <r>
    <s v="TKT0050"/>
    <x v="45"/>
    <d v="2024-02-01T00:00:00"/>
    <d v="1900-01-03T00:00:00"/>
    <x v="0"/>
    <x v="2"/>
    <x v="1"/>
    <x v="1"/>
    <n v="5"/>
    <n v="3.7"/>
    <x v="44"/>
  </r>
  <r>
    <s v="TKT0051"/>
    <x v="28"/>
    <s v="na"/>
    <s v="not applicable"/>
    <x v="4"/>
    <x v="1"/>
    <x v="1"/>
    <x v="0"/>
    <n v="0"/>
    <n v="22.3"/>
    <x v="0"/>
  </r>
  <r>
    <s v="TKT0052"/>
    <x v="44"/>
    <d v="2024-05-22T00:00:00"/>
    <d v="1900-01-04T00:00:00"/>
    <x v="2"/>
    <x v="3"/>
    <x v="2"/>
    <x v="1"/>
    <n v="1"/>
    <n v="22.8"/>
    <x v="45"/>
  </r>
  <r>
    <s v="TKT0053"/>
    <x v="46"/>
    <d v="2024-06-10T00:00:00"/>
    <d v="1900-01-01T00:00:00"/>
    <x v="3"/>
    <x v="3"/>
    <x v="1"/>
    <x v="1"/>
    <n v="3"/>
    <n v="16.3"/>
    <x v="46"/>
  </r>
  <r>
    <s v="TKT0054"/>
    <x v="47"/>
    <d v="2024-06-29T00:00:00"/>
    <d v="1900-01-01T00:00:00"/>
    <x v="2"/>
    <x v="2"/>
    <x v="1"/>
    <x v="1"/>
    <n v="4"/>
    <n v="16.600000000000001"/>
    <x v="47"/>
  </r>
  <r>
    <s v="TKT0055"/>
    <x v="48"/>
    <d v="2024-06-10T00:00:00"/>
    <d v="1900-01-03T00:00:00"/>
    <x v="1"/>
    <x v="1"/>
    <x v="2"/>
    <x v="1"/>
    <n v="3"/>
    <n v="5.8"/>
    <x v="48"/>
  </r>
  <r>
    <s v="TKT0056"/>
    <x v="49"/>
    <d v="2024-06-09T00:00:00"/>
    <d v="1900-01-04T00:00:00"/>
    <x v="4"/>
    <x v="2"/>
    <x v="1"/>
    <x v="1"/>
    <n v="2"/>
    <n v="12.8"/>
    <x v="49"/>
  </r>
  <r>
    <s v="TKT0057"/>
    <x v="50"/>
    <s v="na"/>
    <s v="not applicable"/>
    <x v="1"/>
    <x v="4"/>
    <x v="2"/>
    <x v="0"/>
    <n v="0"/>
    <n v="3.1"/>
    <x v="0"/>
  </r>
  <r>
    <s v="TKT0058"/>
    <x v="26"/>
    <d v="2024-03-06T00:00:00"/>
    <d v="1900-01-04T00:00:00"/>
    <x v="2"/>
    <x v="0"/>
    <x v="0"/>
    <x v="1"/>
    <n v="1"/>
    <n v="6.6"/>
    <x v="50"/>
  </r>
  <r>
    <s v="TKT0059"/>
    <x v="20"/>
    <d v="2024-01-22T00:00:00"/>
    <d v="1900-01-02T00:00:00"/>
    <x v="1"/>
    <x v="0"/>
    <x v="1"/>
    <x v="1"/>
    <n v="4"/>
    <n v="12.4"/>
    <x v="51"/>
  </r>
  <r>
    <s v="TKT0060"/>
    <x v="51"/>
    <s v="na"/>
    <s v="not applicable"/>
    <x v="3"/>
    <x v="2"/>
    <x v="0"/>
    <x v="0"/>
    <n v="0"/>
    <n v="5"/>
    <x v="0"/>
  </r>
  <r>
    <s v="TKT0061"/>
    <x v="47"/>
    <d v="2024-07-01T00:00:00"/>
    <d v="1900-01-03T00:00:00"/>
    <x v="1"/>
    <x v="0"/>
    <x v="0"/>
    <x v="1"/>
    <n v="4"/>
    <n v="4.0999999999999996"/>
    <x v="52"/>
  </r>
  <r>
    <s v="TKT0062"/>
    <x v="12"/>
    <d v="2024-05-19T00:00:00"/>
    <d v="1900-01-03T00:00:00"/>
    <x v="4"/>
    <x v="4"/>
    <x v="1"/>
    <x v="1"/>
    <n v="5"/>
    <n v="10.8"/>
    <x v="44"/>
  </r>
  <r>
    <s v="TKT0063"/>
    <x v="52"/>
    <d v="2024-04-25T00:00:00"/>
    <d v="1899-12-31T00:00:00"/>
    <x v="4"/>
    <x v="2"/>
    <x v="2"/>
    <x v="1"/>
    <n v="2"/>
    <n v="20.3"/>
    <x v="53"/>
  </r>
  <r>
    <s v="TKT0064"/>
    <x v="53"/>
    <d v="2024-05-16T00:00:00"/>
    <d v="1900-01-02T00:00:00"/>
    <x v="0"/>
    <x v="2"/>
    <x v="0"/>
    <x v="1"/>
    <n v="3"/>
    <n v="6.4"/>
    <x v="54"/>
  </r>
  <r>
    <s v="TKT0065"/>
    <x v="15"/>
    <d v="2024-05-18T00:00:00"/>
    <d v="1899-12-30T00:00:00"/>
    <x v="2"/>
    <x v="2"/>
    <x v="1"/>
    <x v="1"/>
    <n v="2"/>
    <n v="17.2"/>
    <x v="55"/>
  </r>
  <r>
    <s v="TKT0066"/>
    <x v="22"/>
    <d v="2024-04-16T00:00:00"/>
    <d v="1900-01-01T00:00:00"/>
    <x v="4"/>
    <x v="1"/>
    <x v="0"/>
    <x v="1"/>
    <n v="4"/>
    <n v="10"/>
    <x v="13"/>
  </r>
  <r>
    <s v="TKT0067"/>
    <x v="47"/>
    <d v="2024-06-27T00:00:00"/>
    <d v="1899-12-30T00:00:00"/>
    <x v="1"/>
    <x v="2"/>
    <x v="2"/>
    <x v="1"/>
    <n v="1"/>
    <n v="22.7"/>
    <x v="56"/>
  </r>
  <r>
    <s v="TKT0068"/>
    <x v="27"/>
    <d v="2024-04-12T00:00:00"/>
    <d v="1900-01-02T00:00:00"/>
    <x v="1"/>
    <x v="4"/>
    <x v="0"/>
    <x v="1"/>
    <n v="4"/>
    <n v="6"/>
    <x v="57"/>
  </r>
  <r>
    <s v="TKT0069"/>
    <x v="54"/>
    <d v="2024-01-11T00:00:00"/>
    <d v="1900-01-02T00:00:00"/>
    <x v="4"/>
    <x v="0"/>
    <x v="2"/>
    <x v="1"/>
    <n v="2"/>
    <n v="23.6"/>
    <x v="58"/>
  </r>
  <r>
    <s v="TKT0070"/>
    <x v="55"/>
    <d v="2024-04-14T00:00:00"/>
    <d v="1900-01-03T00:00:00"/>
    <x v="3"/>
    <x v="1"/>
    <x v="1"/>
    <x v="1"/>
    <n v="4"/>
    <n v="4.0999999999999996"/>
    <x v="59"/>
  </r>
  <r>
    <s v="TKT0071"/>
    <x v="29"/>
    <d v="2024-01-15T00:00:00"/>
    <d v="1900-01-01T00:00:00"/>
    <x v="2"/>
    <x v="2"/>
    <x v="2"/>
    <x v="1"/>
    <n v="3"/>
    <n v="18.5"/>
    <x v="60"/>
  </r>
  <r>
    <s v="TKT0072"/>
    <x v="56"/>
    <d v="2024-04-19T00:00:00"/>
    <d v="1900-01-01T00:00:00"/>
    <x v="4"/>
    <x v="1"/>
    <x v="1"/>
    <x v="1"/>
    <n v="5"/>
    <n v="2.2000000000000002"/>
    <x v="61"/>
  </r>
  <r>
    <s v="TKT0073"/>
    <x v="57"/>
    <s v="na"/>
    <s v="not applicable"/>
    <x v="3"/>
    <x v="1"/>
    <x v="0"/>
    <x v="0"/>
    <n v="0"/>
    <n v="5.6"/>
    <x v="0"/>
  </r>
  <r>
    <s v="TKT0074"/>
    <x v="58"/>
    <d v="2024-01-10T00:00:00"/>
    <d v="1900-01-03T00:00:00"/>
    <x v="2"/>
    <x v="2"/>
    <x v="1"/>
    <x v="1"/>
    <n v="1"/>
    <n v="14"/>
    <x v="62"/>
  </r>
  <r>
    <s v="TKT0075"/>
    <x v="7"/>
    <d v="2024-06-30T00:00:00"/>
    <d v="1900-01-01T00:00:00"/>
    <x v="2"/>
    <x v="4"/>
    <x v="1"/>
    <x v="1"/>
    <n v="1"/>
    <n v="18.899999999999999"/>
    <x v="63"/>
  </r>
  <r>
    <s v="TKT0076"/>
    <x v="59"/>
    <d v="2024-03-20T00:00:00"/>
    <d v="1899-12-30T00:00:00"/>
    <x v="0"/>
    <x v="4"/>
    <x v="1"/>
    <x v="1"/>
    <n v="4"/>
    <n v="10.1"/>
    <x v="64"/>
  </r>
  <r>
    <s v="TKT0077"/>
    <x v="25"/>
    <d v="2024-01-24T00:00:00"/>
    <d v="1900-01-03T00:00:00"/>
    <x v="2"/>
    <x v="1"/>
    <x v="1"/>
    <x v="1"/>
    <n v="3"/>
    <n v="20.6"/>
    <x v="65"/>
  </r>
  <r>
    <s v="TKT0078"/>
    <x v="19"/>
    <d v="2024-02-04T00:00:00"/>
    <d v="1900-01-03T00:00:00"/>
    <x v="0"/>
    <x v="4"/>
    <x v="2"/>
    <x v="1"/>
    <n v="3"/>
    <n v="2.6"/>
    <x v="66"/>
  </r>
  <r>
    <s v="TKT0079"/>
    <x v="60"/>
    <d v="2024-01-07T00:00:00"/>
    <d v="1900-01-02T00:00:00"/>
    <x v="3"/>
    <x v="2"/>
    <x v="2"/>
    <x v="1"/>
    <n v="4"/>
    <n v="17.3"/>
    <x v="67"/>
  </r>
  <r>
    <s v="TKT0080"/>
    <x v="53"/>
    <d v="2024-05-18T00:00:00"/>
    <d v="1900-01-04T00:00:00"/>
    <x v="1"/>
    <x v="2"/>
    <x v="2"/>
    <x v="1"/>
    <n v="4"/>
    <n v="20"/>
    <x v="68"/>
  </r>
  <r>
    <s v="TKT0081"/>
    <x v="61"/>
    <d v="2024-03-24T00:00:00"/>
    <d v="1899-12-31T00:00:00"/>
    <x v="3"/>
    <x v="3"/>
    <x v="2"/>
    <x v="1"/>
    <n v="2"/>
    <n v="18.3"/>
    <x v="69"/>
  </r>
  <r>
    <s v="TKT0082"/>
    <x v="21"/>
    <d v="2024-06-23T00:00:00"/>
    <d v="1900-01-02T00:00:00"/>
    <x v="4"/>
    <x v="3"/>
    <x v="0"/>
    <x v="1"/>
    <n v="4"/>
    <n v="5.9"/>
    <x v="70"/>
  </r>
  <r>
    <s v="TKT0083"/>
    <x v="13"/>
    <d v="2024-03-30T00:00:00"/>
    <d v="1900-01-01T00:00:00"/>
    <x v="0"/>
    <x v="4"/>
    <x v="0"/>
    <x v="1"/>
    <n v="5"/>
    <n v="22.8"/>
    <x v="71"/>
  </r>
  <r>
    <s v="TKT0084"/>
    <x v="22"/>
    <d v="2024-04-17T00:00:00"/>
    <d v="1900-01-02T00:00:00"/>
    <x v="2"/>
    <x v="2"/>
    <x v="1"/>
    <x v="1"/>
    <n v="4"/>
    <n v="11.3"/>
    <x v="72"/>
  </r>
  <r>
    <s v="TKT0085"/>
    <x v="62"/>
    <d v="2024-03-17T00:00:00"/>
    <d v="1899-12-31T00:00:00"/>
    <x v="2"/>
    <x v="3"/>
    <x v="1"/>
    <x v="1"/>
    <n v="5"/>
    <n v="9.5"/>
    <x v="73"/>
  </r>
  <r>
    <s v="TKT0086"/>
    <x v="63"/>
    <d v="2024-04-01T00:00:00"/>
    <d v="1900-01-02T00:00:00"/>
    <x v="1"/>
    <x v="3"/>
    <x v="2"/>
    <x v="1"/>
    <n v="4"/>
    <n v="7.2"/>
    <x v="74"/>
  </r>
  <r>
    <s v="TKT0087"/>
    <x v="19"/>
    <d v="2024-02-05T00:00:00"/>
    <d v="1900-01-04T00:00:00"/>
    <x v="3"/>
    <x v="4"/>
    <x v="1"/>
    <x v="1"/>
    <n v="2"/>
    <n v="5.4"/>
    <x v="39"/>
  </r>
  <r>
    <s v="TKT0088"/>
    <x v="38"/>
    <d v="2024-03-16T00:00:00"/>
    <d v="1900-01-04T00:00:00"/>
    <x v="1"/>
    <x v="4"/>
    <x v="2"/>
    <x v="1"/>
    <n v="1"/>
    <n v="20.2"/>
    <x v="75"/>
  </r>
  <r>
    <s v="TKT0089"/>
    <x v="6"/>
    <d v="2024-04-03T00:00:00"/>
    <d v="1899-12-31T00:00:00"/>
    <x v="1"/>
    <x v="0"/>
    <x v="2"/>
    <x v="1"/>
    <n v="1"/>
    <n v="23.4"/>
    <x v="73"/>
  </r>
  <r>
    <s v="TKT0090"/>
    <x v="47"/>
    <d v="2024-06-28T00:00:00"/>
    <d v="1899-12-31T00:00:00"/>
    <x v="4"/>
    <x v="1"/>
    <x v="0"/>
    <x v="1"/>
    <n v="5"/>
    <n v="7.5"/>
    <x v="76"/>
  </r>
  <r>
    <s v="TKT0091"/>
    <x v="13"/>
    <d v="2024-03-29T00:00:00"/>
    <d v="1899-12-31T00:00:00"/>
    <x v="0"/>
    <x v="2"/>
    <x v="0"/>
    <x v="1"/>
    <n v="1"/>
    <n v="10.199999999999999"/>
    <x v="77"/>
  </r>
  <r>
    <s v="TKT0092"/>
    <x v="64"/>
    <s v="na"/>
    <s v="not applicable"/>
    <x v="2"/>
    <x v="4"/>
    <x v="2"/>
    <x v="0"/>
    <n v="0"/>
    <n v="3"/>
    <x v="0"/>
  </r>
  <r>
    <s v="TKT0093"/>
    <x v="65"/>
    <d v="2024-03-04T00:00:00"/>
    <d v="1899-12-30T00:00:00"/>
    <x v="4"/>
    <x v="4"/>
    <x v="1"/>
    <x v="1"/>
    <n v="5"/>
    <n v="6.2"/>
    <x v="78"/>
  </r>
  <r>
    <s v="TKT0094"/>
    <x v="66"/>
    <d v="2024-04-28T00:00:00"/>
    <d v="1900-01-02T00:00:00"/>
    <x v="1"/>
    <x v="2"/>
    <x v="2"/>
    <x v="1"/>
    <n v="5"/>
    <n v="15.3"/>
    <x v="79"/>
  </r>
  <r>
    <s v="TKT0095"/>
    <x v="67"/>
    <d v="2024-01-27T00:00:00"/>
    <d v="1899-12-31T00:00:00"/>
    <x v="0"/>
    <x v="1"/>
    <x v="0"/>
    <x v="1"/>
    <n v="2"/>
    <n v="5"/>
    <x v="77"/>
  </r>
  <r>
    <s v="TKT0096"/>
    <x v="68"/>
    <d v="2024-01-04T00:00:00"/>
    <d v="1900-01-02T00:00:00"/>
    <x v="1"/>
    <x v="2"/>
    <x v="2"/>
    <x v="1"/>
    <n v="1"/>
    <n v="6.3"/>
    <x v="80"/>
  </r>
  <r>
    <s v="TKT0097"/>
    <x v="7"/>
    <s v="na"/>
    <s v="not applicable"/>
    <x v="2"/>
    <x v="3"/>
    <x v="1"/>
    <x v="0"/>
    <n v="0"/>
    <n v="14.6"/>
    <x v="0"/>
  </r>
  <r>
    <s v="TKT0098"/>
    <x v="69"/>
    <d v="2024-02-23T00:00:00"/>
    <d v="1900-01-02T00:00:00"/>
    <x v="2"/>
    <x v="0"/>
    <x v="2"/>
    <x v="1"/>
    <n v="2"/>
    <n v="2.6"/>
    <x v="81"/>
  </r>
  <r>
    <s v="TKT0099"/>
    <x v="16"/>
    <d v="2024-03-23T00:00:00"/>
    <d v="1900-01-03T00:00:00"/>
    <x v="1"/>
    <x v="3"/>
    <x v="2"/>
    <x v="1"/>
    <n v="1"/>
    <n v="11.8"/>
    <x v="82"/>
  </r>
  <r>
    <s v="TKT0100"/>
    <x v="70"/>
    <d v="2024-04-15T00:00:00"/>
    <d v="1900-01-01T00:00:00"/>
    <x v="4"/>
    <x v="2"/>
    <x v="0"/>
    <x v="1"/>
    <n v="5"/>
    <n v="1.9"/>
    <x v="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9369B8-990F-45BA-8DC5-64113B26E15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Agent">
  <location ref="B6:C11" firstHeaderRow="1" firstDataRow="1" firstDataCol="1"/>
  <pivotFields count="13">
    <pivotField showAll="0"/>
    <pivotField numFmtId="14" showAll="0">
      <items count="72">
        <item x="68"/>
        <item x="33"/>
        <item x="60"/>
        <item x="58"/>
        <item x="54"/>
        <item x="40"/>
        <item x="5"/>
        <item x="29"/>
        <item x="23"/>
        <item x="8"/>
        <item x="17"/>
        <item x="20"/>
        <item x="25"/>
        <item x="67"/>
        <item x="1"/>
        <item x="45"/>
        <item x="36"/>
        <item x="19"/>
        <item x="11"/>
        <item x="50"/>
        <item x="28"/>
        <item x="24"/>
        <item x="69"/>
        <item x="57"/>
        <item x="2"/>
        <item x="26"/>
        <item x="65"/>
        <item x="38"/>
        <item x="3"/>
        <item x="62"/>
        <item x="16"/>
        <item x="59"/>
        <item x="32"/>
        <item x="61"/>
        <item x="41"/>
        <item x="4"/>
        <item x="13"/>
        <item x="63"/>
        <item x="34"/>
        <item x="6"/>
        <item x="27"/>
        <item x="55"/>
        <item x="43"/>
        <item x="70"/>
        <item x="22"/>
        <item x="56"/>
        <item x="18"/>
        <item x="52"/>
        <item x="66"/>
        <item x="9"/>
        <item x="42"/>
        <item x="14"/>
        <item x="53"/>
        <item x="12"/>
        <item x="44"/>
        <item x="15"/>
        <item x="39"/>
        <item x="10"/>
        <item x="30"/>
        <item x="49"/>
        <item x="35"/>
        <item x="48"/>
        <item x="31"/>
        <item x="46"/>
        <item x="64"/>
        <item x="0"/>
        <item x="51"/>
        <item x="21"/>
        <item x="37"/>
        <item x="47"/>
        <item x="7"/>
        <item t="default"/>
      </items>
    </pivotField>
    <pivotField showAll="0"/>
    <pivotField showAll="0"/>
    <pivotField showAll="0"/>
    <pivotField axis="axisRow" showAll="0">
      <items count="6">
        <item x="1"/>
        <item x="0"/>
        <item x="3"/>
        <item x="2"/>
        <item x="4"/>
        <item t="default"/>
      </items>
    </pivotField>
    <pivotField showAll="0">
      <items count="4">
        <item x="1"/>
        <item x="0"/>
        <item x="2"/>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5">
    <i>
      <x/>
    </i>
    <i>
      <x v="1"/>
    </i>
    <i>
      <x v="2"/>
    </i>
    <i>
      <x v="3"/>
    </i>
    <i>
      <x v="4"/>
    </i>
  </rowItems>
  <colItems count="1">
    <i/>
  </colItems>
  <dataFields count="1">
    <dataField name="Average of Resolution Time (hrs)" fld="10" subtotal="average" baseField="5" baseItem="0"/>
  </dataFields>
  <formats count="15">
    <format dxfId="758">
      <pivotArea collapsedLevelsAreSubtotals="1" fieldPosition="0">
        <references count="1">
          <reference field="5" count="4">
            <x v="1"/>
            <x v="2"/>
            <x v="3"/>
            <x v="4"/>
          </reference>
        </references>
      </pivotArea>
    </format>
    <format dxfId="757">
      <pivotArea grandRow="1" outline="0" collapsedLevelsAreSubtotals="1" fieldPosition="0"/>
    </format>
    <format dxfId="756">
      <pivotArea collapsedLevelsAreSubtotals="1" fieldPosition="0">
        <references count="1">
          <reference field="5" count="1">
            <x v="0"/>
          </reference>
        </references>
      </pivotArea>
    </format>
    <format dxfId="755">
      <pivotArea type="all" dataOnly="0" outline="0" fieldPosition="0"/>
    </format>
    <format dxfId="754">
      <pivotArea outline="0" collapsedLevelsAreSubtotals="1" fieldPosition="0"/>
    </format>
    <format dxfId="753">
      <pivotArea field="5" type="button" dataOnly="0" labelOnly="1" outline="0" axis="axisRow" fieldPosition="0"/>
    </format>
    <format dxfId="752">
      <pivotArea dataOnly="0" labelOnly="1" fieldPosition="0">
        <references count="1">
          <reference field="5" count="0"/>
        </references>
      </pivotArea>
    </format>
    <format dxfId="751">
      <pivotArea dataOnly="0" labelOnly="1" outline="0" axis="axisValues" fieldPosition="0"/>
    </format>
    <format dxfId="750">
      <pivotArea type="all" dataOnly="0" outline="0" fieldPosition="0"/>
    </format>
    <format dxfId="749">
      <pivotArea outline="0" collapsedLevelsAreSubtotals="1" fieldPosition="0"/>
    </format>
    <format dxfId="748">
      <pivotArea field="5" type="button" dataOnly="0" labelOnly="1" outline="0" axis="axisRow" fieldPosition="0"/>
    </format>
    <format dxfId="747">
      <pivotArea dataOnly="0" labelOnly="1" fieldPosition="0">
        <references count="1">
          <reference field="5" count="0"/>
        </references>
      </pivotArea>
    </format>
    <format dxfId="746">
      <pivotArea dataOnly="0" labelOnly="1" outline="0" axis="axisValues" fieldPosition="0"/>
    </format>
    <format dxfId="745">
      <pivotArea outline="0" collapsedLevelsAreSubtotals="1" fieldPosition="0"/>
    </format>
    <format dxfId="744">
      <pivotArea dataOnly="0" labelOnly="1" outline="0" axis="axisValues" fieldPosition="0"/>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0FEFD6-DDF1-4BFC-89CD-988CE2AC761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5:P6" firstHeaderRow="1" firstDataRow="1" firstDataCol="0"/>
  <pivotFields count="13">
    <pivotField showAll="0"/>
    <pivotField numFmtId="14" showAll="0">
      <items count="72">
        <item x="68"/>
        <item x="33"/>
        <item x="60"/>
        <item x="58"/>
        <item x="54"/>
        <item x="40"/>
        <item x="5"/>
        <item x="29"/>
        <item x="23"/>
        <item x="8"/>
        <item x="17"/>
        <item x="20"/>
        <item x="25"/>
        <item x="67"/>
        <item x="1"/>
        <item x="45"/>
        <item x="36"/>
        <item x="19"/>
        <item x="11"/>
        <item x="50"/>
        <item x="28"/>
        <item x="24"/>
        <item x="69"/>
        <item x="57"/>
        <item x="2"/>
        <item x="26"/>
        <item x="65"/>
        <item x="38"/>
        <item x="3"/>
        <item x="62"/>
        <item x="16"/>
        <item x="59"/>
        <item x="32"/>
        <item x="61"/>
        <item x="41"/>
        <item x="4"/>
        <item x="13"/>
        <item x="63"/>
        <item x="34"/>
        <item x="6"/>
        <item x="27"/>
        <item x="55"/>
        <item x="43"/>
        <item x="70"/>
        <item x="22"/>
        <item x="56"/>
        <item x="18"/>
        <item x="52"/>
        <item x="66"/>
        <item x="9"/>
        <item x="42"/>
        <item x="14"/>
        <item x="53"/>
        <item x="12"/>
        <item x="44"/>
        <item x="15"/>
        <item x="39"/>
        <item x="10"/>
        <item x="30"/>
        <item x="49"/>
        <item x="35"/>
        <item x="48"/>
        <item x="31"/>
        <item x="46"/>
        <item x="64"/>
        <item x="0"/>
        <item x="51"/>
        <item x="21"/>
        <item x="37"/>
        <item x="47"/>
        <item x="7"/>
        <item t="default"/>
      </items>
    </pivotField>
    <pivotField showAll="0"/>
    <pivotField showAll="0"/>
    <pivotField showAll="0"/>
    <pivotField showAll="0">
      <items count="6">
        <item x="1"/>
        <item x="0"/>
        <item x="3"/>
        <item x="2"/>
        <item x="4"/>
        <item t="default"/>
      </items>
    </pivotField>
    <pivotField showAll="0">
      <items count="4">
        <item x="1"/>
        <item x="0"/>
        <item x="2"/>
        <item t="default"/>
      </items>
    </pivotField>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g. Resolution" fld="10" subtotal="average" baseField="0" baseItem="0" numFmtId="2"/>
  </dataFields>
  <formats count="14">
    <format dxfId="677">
      <pivotArea dataOnly="0" labelOnly="1" outline="0" axis="axisValues" fieldPosition="0"/>
    </format>
    <format dxfId="676">
      <pivotArea type="all" dataOnly="0" outline="0" fieldPosition="0"/>
    </format>
    <format dxfId="675">
      <pivotArea outline="0" collapsedLevelsAreSubtotals="1" fieldPosition="0"/>
    </format>
    <format dxfId="674">
      <pivotArea outline="0" collapsedLevelsAreSubtotals="1" fieldPosition="0"/>
    </format>
    <format dxfId="673">
      <pivotArea type="all" dataOnly="0" outline="0" fieldPosition="0"/>
    </format>
    <format dxfId="672">
      <pivotArea outline="0" collapsedLevelsAreSubtotals="1" fieldPosition="0"/>
    </format>
    <format dxfId="671">
      <pivotArea dataOnly="0" labelOnly="1" outline="0" axis="axisValues" fieldPosition="0"/>
    </format>
    <format dxfId="670">
      <pivotArea dataOnly="0" labelOnly="1" outline="0" axis="axisValues" fieldPosition="0"/>
    </format>
    <format dxfId="669">
      <pivotArea outline="0" collapsedLevelsAreSubtotals="1" fieldPosition="0"/>
    </format>
    <format dxfId="668">
      <pivotArea type="all" dataOnly="0" outline="0" fieldPosition="0"/>
    </format>
    <format dxfId="667">
      <pivotArea outline="0" collapsedLevelsAreSubtotals="1" fieldPosition="0"/>
    </format>
    <format dxfId="666">
      <pivotArea dataOnly="0" labelOnly="1" outline="0" axis="axisValues" fieldPosition="0"/>
    </format>
    <format dxfId="665">
      <pivotArea outline="0" collapsedLevelsAreSubtotals="1" fieldPosition="0"/>
    </format>
    <format dxfId="66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63435CE-95E1-42DE-8C56-CBF245EAB1D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5:N6" firstHeaderRow="1" firstDataRow="1" firstDataCol="0"/>
  <pivotFields count="13">
    <pivotField dataField="1" showAll="0"/>
    <pivotField numFmtId="14" showAll="0">
      <items count="72">
        <item x="68"/>
        <item x="33"/>
        <item x="60"/>
        <item x="58"/>
        <item x="54"/>
        <item x="40"/>
        <item x="5"/>
        <item x="29"/>
        <item x="23"/>
        <item x="8"/>
        <item x="17"/>
        <item x="20"/>
        <item x="25"/>
        <item x="67"/>
        <item x="1"/>
        <item x="45"/>
        <item x="36"/>
        <item x="19"/>
        <item x="11"/>
        <item x="50"/>
        <item x="28"/>
        <item x="24"/>
        <item x="69"/>
        <item x="57"/>
        <item x="2"/>
        <item x="26"/>
        <item x="65"/>
        <item x="38"/>
        <item x="3"/>
        <item x="62"/>
        <item x="16"/>
        <item x="59"/>
        <item x="32"/>
        <item x="61"/>
        <item x="41"/>
        <item x="4"/>
        <item x="13"/>
        <item x="63"/>
        <item x="34"/>
        <item x="6"/>
        <item x="27"/>
        <item x="55"/>
        <item x="43"/>
        <item x="70"/>
        <item x="22"/>
        <item x="56"/>
        <item x="18"/>
        <item x="52"/>
        <item x="66"/>
        <item x="9"/>
        <item x="42"/>
        <item x="14"/>
        <item x="53"/>
        <item x="12"/>
        <item x="44"/>
        <item x="15"/>
        <item x="39"/>
        <item x="10"/>
        <item x="30"/>
        <item x="49"/>
        <item x="35"/>
        <item x="48"/>
        <item x="31"/>
        <item x="46"/>
        <item x="64"/>
        <item x="0"/>
        <item x="51"/>
        <item x="21"/>
        <item x="37"/>
        <item x="47"/>
        <item x="7"/>
        <item t="default"/>
      </items>
    </pivotField>
    <pivotField showAll="0"/>
    <pivotField showAll="0"/>
    <pivotField showAll="0">
      <items count="6">
        <item x="1"/>
        <item x="0"/>
        <item x="4"/>
        <item x="3"/>
        <item x="2"/>
        <item t="default"/>
      </items>
    </pivotField>
    <pivotField showAll="0">
      <items count="6">
        <item x="1"/>
        <item x="0"/>
        <item x="3"/>
        <item x="2"/>
        <item x="4"/>
        <item t="default"/>
      </items>
    </pivotField>
    <pivotField showAll="0">
      <items count="4">
        <item x="1"/>
        <item x="0"/>
        <item x="2"/>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Ticket ID" fld="0" subtotal="count" baseField="0" baseItem="0"/>
  </dataFields>
  <formats count="10">
    <format dxfId="687">
      <pivotArea type="all" dataOnly="0" outline="0" fieldPosition="0"/>
    </format>
    <format dxfId="686">
      <pivotArea outline="0" collapsedLevelsAreSubtotals="1" fieldPosition="0"/>
    </format>
    <format dxfId="685">
      <pivotArea dataOnly="0" labelOnly="1" outline="0" axis="axisValues" fieldPosition="0"/>
    </format>
    <format dxfId="684">
      <pivotArea dataOnly="0" labelOnly="1" outline="0" axis="axisValues" fieldPosition="0"/>
    </format>
    <format dxfId="683">
      <pivotArea outline="0" collapsedLevelsAreSubtotals="1" fieldPosition="0"/>
    </format>
    <format dxfId="682">
      <pivotArea outline="0" collapsedLevelsAreSubtotals="1" fieldPosition="0"/>
    </format>
    <format dxfId="681">
      <pivotArea type="all" dataOnly="0" outline="0" fieldPosition="0"/>
    </format>
    <format dxfId="680">
      <pivotArea outline="0" collapsedLevelsAreSubtotals="1" fieldPosition="0"/>
    </format>
    <format dxfId="679">
      <pivotArea dataOnly="0" labelOnly="1" outline="0" axis="axisValues" fieldPosition="0"/>
    </format>
    <format dxfId="678">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693D85-1E52-4AAA-9062-C328A1D6197C}"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Issue Cateogry" colHeaderCaption="Priority">
  <location ref="B7:E13" firstHeaderRow="1" firstDataRow="2" firstDataCol="1"/>
  <pivotFields count="13">
    <pivotField dataField="1" showAll="0"/>
    <pivotField numFmtId="14" showAll="0">
      <items count="72">
        <item x="68"/>
        <item x="33"/>
        <item x="60"/>
        <item x="58"/>
        <item x="54"/>
        <item x="40"/>
        <item x="5"/>
        <item x="29"/>
        <item x="23"/>
        <item x="8"/>
        <item x="17"/>
        <item x="20"/>
        <item x="25"/>
        <item x="67"/>
        <item x="1"/>
        <item x="45"/>
        <item x="36"/>
        <item x="19"/>
        <item x="11"/>
        <item x="50"/>
        <item x="28"/>
        <item x="24"/>
        <item x="69"/>
        <item x="57"/>
        <item x="2"/>
        <item x="26"/>
        <item x="65"/>
        <item x="38"/>
        <item x="3"/>
        <item x="62"/>
        <item x="16"/>
        <item x="59"/>
        <item x="32"/>
        <item x="61"/>
        <item x="41"/>
        <item x="4"/>
        <item x="13"/>
        <item x="63"/>
        <item x="34"/>
        <item x="6"/>
        <item x="27"/>
        <item x="55"/>
        <item x="43"/>
        <item x="70"/>
        <item x="22"/>
        <item x="56"/>
        <item x="18"/>
        <item x="52"/>
        <item x="66"/>
        <item x="9"/>
        <item x="42"/>
        <item x="14"/>
        <item x="53"/>
        <item x="12"/>
        <item x="44"/>
        <item x="15"/>
        <item x="39"/>
        <item x="10"/>
        <item x="30"/>
        <item x="49"/>
        <item x="35"/>
        <item x="48"/>
        <item x="31"/>
        <item x="46"/>
        <item x="64"/>
        <item x="0"/>
        <item x="51"/>
        <item x="21"/>
        <item x="37"/>
        <item x="47"/>
        <item x="7"/>
        <item t="default"/>
      </items>
    </pivotField>
    <pivotField showAll="0"/>
    <pivotField showAll="0"/>
    <pivotField axis="axisRow" showAll="0">
      <items count="6">
        <item x="1"/>
        <item x="0"/>
        <item x="4"/>
        <item x="3"/>
        <item x="2"/>
        <item t="default"/>
      </items>
    </pivotField>
    <pivotField showAll="0">
      <items count="6">
        <item x="1"/>
        <item x="0"/>
        <item x="3"/>
        <item x="2"/>
        <item x="4"/>
        <item t="default"/>
      </items>
    </pivotField>
    <pivotField axis="axisCol" showAll="0">
      <items count="4">
        <item x="1"/>
        <item x="0"/>
        <item x="2"/>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x v="4"/>
    </i>
  </rowItems>
  <colFields count="1">
    <field x="6"/>
  </colFields>
  <colItems count="3">
    <i>
      <x/>
    </i>
    <i>
      <x v="1"/>
    </i>
    <i>
      <x v="2"/>
    </i>
  </colItems>
  <dataFields count="1">
    <dataField name="Count of Ticket ID" fld="0" subtotal="count" baseField="0" baseItem="0"/>
  </dataFields>
  <formats count="10">
    <format dxfId="743">
      <pivotArea type="all" dataOnly="0" outline="0" fieldPosition="0"/>
    </format>
    <format dxfId="742">
      <pivotArea outline="0" collapsedLevelsAreSubtotals="1" fieldPosition="0"/>
    </format>
    <format dxfId="741">
      <pivotArea type="origin" dataOnly="0" labelOnly="1" outline="0" fieldPosition="0"/>
    </format>
    <format dxfId="740">
      <pivotArea field="6" type="button" dataOnly="0" labelOnly="1" outline="0" axis="axisCol" fieldPosition="0"/>
    </format>
    <format dxfId="739">
      <pivotArea type="topRight" dataOnly="0" labelOnly="1" outline="0" fieldPosition="0"/>
    </format>
    <format dxfId="738">
      <pivotArea field="4" type="button" dataOnly="0" labelOnly="1" outline="0" axis="axisRow" fieldPosition="0"/>
    </format>
    <format dxfId="737">
      <pivotArea dataOnly="0" labelOnly="1" fieldPosition="0">
        <references count="1">
          <reference field="4" count="0"/>
        </references>
      </pivotArea>
    </format>
    <format dxfId="736">
      <pivotArea dataOnly="0" labelOnly="1" fieldPosition="0">
        <references count="1">
          <reference field="6" count="0"/>
        </references>
      </pivotArea>
    </format>
    <format dxfId="735">
      <pivotArea dataOnly="0" outline="0" fieldPosition="0">
        <references count="1">
          <reference field="6" count="0"/>
        </references>
      </pivotArea>
    </format>
    <format dxfId="734">
      <pivotArea dataOnly="0" outline="0" fieldPosition="0">
        <references count="1">
          <reference field="6" count="1">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4E896A-656C-470C-8954-0D67D618A9B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Resolution Status">
  <location ref="B7:C9" firstHeaderRow="1" firstDataRow="1" firstDataCol="1"/>
  <pivotFields count="13">
    <pivotField showAll="0"/>
    <pivotField numFmtId="14" showAll="0">
      <items count="72">
        <item x="68"/>
        <item x="33"/>
        <item x="60"/>
        <item x="58"/>
        <item x="54"/>
        <item x="40"/>
        <item x="5"/>
        <item x="29"/>
        <item x="23"/>
        <item x="8"/>
        <item x="17"/>
        <item x="20"/>
        <item x="25"/>
        <item x="67"/>
        <item x="1"/>
        <item x="45"/>
        <item x="36"/>
        <item x="19"/>
        <item x="11"/>
        <item x="50"/>
        <item x="28"/>
        <item x="24"/>
        <item x="69"/>
        <item x="57"/>
        <item x="2"/>
        <item x="26"/>
        <item x="65"/>
        <item x="38"/>
        <item x="3"/>
        <item x="62"/>
        <item x="16"/>
        <item x="59"/>
        <item x="32"/>
        <item x="61"/>
        <item x="41"/>
        <item x="4"/>
        <item x="13"/>
        <item x="63"/>
        <item x="34"/>
        <item x="6"/>
        <item x="27"/>
        <item x="55"/>
        <item x="43"/>
        <item x="70"/>
        <item x="22"/>
        <item x="56"/>
        <item x="18"/>
        <item x="52"/>
        <item x="66"/>
        <item x="9"/>
        <item x="42"/>
        <item x="14"/>
        <item x="53"/>
        <item x="12"/>
        <item x="44"/>
        <item x="15"/>
        <item x="39"/>
        <item x="10"/>
        <item x="30"/>
        <item x="49"/>
        <item x="35"/>
        <item x="48"/>
        <item x="31"/>
        <item x="46"/>
        <item x="64"/>
        <item x="0"/>
        <item x="51"/>
        <item x="21"/>
        <item x="37"/>
        <item x="47"/>
        <item x="7"/>
        <item t="default"/>
      </items>
    </pivotField>
    <pivotField showAll="0"/>
    <pivotField showAll="0"/>
    <pivotField showAll="0"/>
    <pivotField showAll="0">
      <items count="6">
        <item x="1"/>
        <item x="0"/>
        <item x="3"/>
        <item x="2"/>
        <item x="4"/>
        <item t="default"/>
      </items>
    </pivotField>
    <pivotField showAll="0">
      <items count="4">
        <item x="1"/>
        <item x="0"/>
        <item x="2"/>
        <item t="default"/>
      </items>
    </pivotField>
    <pivotField axis="axisRow" dataField="1" showAll="0">
      <items count="3">
        <item x="1"/>
        <item x="0"/>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2">
    <i>
      <x/>
    </i>
    <i>
      <x v="1"/>
    </i>
  </rowItems>
  <colItems count="1">
    <i/>
  </colItems>
  <dataFields count="1">
    <dataField name="Count of Resolution Status" fld="7" subtotal="count" showDataAs="percentOfCol" baseField="7" baseItem="0" numFmtId="10"/>
  </dataFields>
  <formats count="9">
    <format dxfId="733">
      <pivotArea type="all" dataOnly="0" outline="0" fieldPosition="0"/>
    </format>
    <format dxfId="732">
      <pivotArea outline="0" collapsedLevelsAreSubtotals="1" fieldPosition="0"/>
    </format>
    <format dxfId="731">
      <pivotArea field="7" type="button" dataOnly="0" labelOnly="1" outline="0" axis="axisRow" fieldPosition="0"/>
    </format>
    <format dxfId="730">
      <pivotArea dataOnly="0" labelOnly="1" fieldPosition="0">
        <references count="1">
          <reference field="7" count="0"/>
        </references>
      </pivotArea>
    </format>
    <format dxfId="729">
      <pivotArea dataOnly="0" labelOnly="1" outline="0" axis="axisValues" fieldPosition="0"/>
    </format>
    <format dxfId="728">
      <pivotArea outline="0" collapsedLevelsAreSubtotals="1" fieldPosition="0"/>
    </format>
    <format dxfId="727">
      <pivotArea dataOnly="0" labelOnly="1" outline="0" axis="axisValues" fieldPosition="0"/>
    </format>
    <format dxfId="726">
      <pivotArea collapsedLevelsAreSubtotals="1" fieldPosition="0">
        <references count="1">
          <reference field="7" count="1">
            <x v="1"/>
          </reference>
        </references>
      </pivotArea>
    </format>
    <format dxfId="725">
      <pivotArea collapsedLevelsAreSubtotals="1" fieldPosition="0">
        <references count="1">
          <reference field="7" count="1">
            <x v="0"/>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5DCE28-2F47-4054-9B06-B681D35315DD}"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Assigned Agent">
  <location ref="B8:C13" firstHeaderRow="1" firstDataRow="1" firstDataCol="1"/>
  <pivotFields count="13">
    <pivotField showAll="0"/>
    <pivotField numFmtId="14" showAll="0">
      <items count="72">
        <item x="68"/>
        <item x="33"/>
        <item x="60"/>
        <item x="58"/>
        <item x="54"/>
        <item x="40"/>
        <item x="5"/>
        <item x="29"/>
        <item x="23"/>
        <item x="8"/>
        <item x="17"/>
        <item x="20"/>
        <item x="25"/>
        <item x="67"/>
        <item x="1"/>
        <item x="45"/>
        <item x="36"/>
        <item x="19"/>
        <item x="11"/>
        <item x="50"/>
        <item x="28"/>
        <item x="24"/>
        <item x="69"/>
        <item x="57"/>
        <item x="2"/>
        <item x="26"/>
        <item x="65"/>
        <item x="38"/>
        <item x="3"/>
        <item x="62"/>
        <item x="16"/>
        <item x="59"/>
        <item x="32"/>
        <item x="61"/>
        <item x="41"/>
        <item x="4"/>
        <item x="13"/>
        <item x="63"/>
        <item x="34"/>
        <item x="6"/>
        <item x="27"/>
        <item x="55"/>
        <item x="43"/>
        <item x="70"/>
        <item x="22"/>
        <item x="56"/>
        <item x="18"/>
        <item x="52"/>
        <item x="66"/>
        <item x="9"/>
        <item x="42"/>
        <item x="14"/>
        <item x="53"/>
        <item x="12"/>
        <item x="44"/>
        <item x="15"/>
        <item x="39"/>
        <item x="10"/>
        <item x="30"/>
        <item x="49"/>
        <item x="35"/>
        <item x="48"/>
        <item x="31"/>
        <item x="46"/>
        <item x="64"/>
        <item x="0"/>
        <item x="51"/>
        <item x="21"/>
        <item x="37"/>
        <item x="47"/>
        <item x="7"/>
        <item t="default"/>
      </items>
    </pivotField>
    <pivotField showAll="0"/>
    <pivotField showAll="0"/>
    <pivotField showAll="0"/>
    <pivotField axis="axisRow" showAll="0">
      <items count="6">
        <item x="1"/>
        <item x="0"/>
        <item x="3"/>
        <item x="2"/>
        <item x="4"/>
        <item t="default"/>
      </items>
    </pivotField>
    <pivotField showAll="0">
      <items count="4">
        <item x="1"/>
        <item x="0"/>
        <item x="2"/>
        <item t="default"/>
      </items>
    </pivotField>
    <pivotField showAll="0"/>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5">
    <i>
      <x/>
    </i>
    <i>
      <x v="1"/>
    </i>
    <i>
      <x v="2"/>
    </i>
    <i>
      <x v="3"/>
    </i>
    <i>
      <x v="4"/>
    </i>
  </rowItems>
  <colItems count="1">
    <i/>
  </colItems>
  <dataFields count="1">
    <dataField name="Average of Customer Rating" fld="8" subtotal="average" baseField="5" baseItem="0"/>
  </dataFields>
  <formats count="13">
    <format dxfId="724">
      <pivotArea collapsedLevelsAreSubtotals="1" fieldPosition="0">
        <references count="1">
          <reference field="5" count="0"/>
        </references>
      </pivotArea>
    </format>
    <format dxfId="723">
      <pivotArea type="all" dataOnly="0" outline="0" fieldPosition="0"/>
    </format>
    <format dxfId="722">
      <pivotArea outline="0" collapsedLevelsAreSubtotals="1" fieldPosition="0"/>
    </format>
    <format dxfId="721">
      <pivotArea field="5" type="button" dataOnly="0" labelOnly="1" outline="0" axis="axisRow" fieldPosition="0"/>
    </format>
    <format dxfId="720">
      <pivotArea dataOnly="0" labelOnly="1" fieldPosition="0">
        <references count="1">
          <reference field="5" count="0"/>
        </references>
      </pivotArea>
    </format>
    <format dxfId="719">
      <pivotArea dataOnly="0" labelOnly="1" outline="0" axis="axisValues" fieldPosition="0"/>
    </format>
    <format dxfId="718">
      <pivotArea outline="0" collapsedLevelsAreSubtotals="1" fieldPosition="0"/>
    </format>
    <format dxfId="717">
      <pivotArea dataOnly="0" labelOnly="1" outline="0" axis="axisValues" fieldPosition="0"/>
    </format>
    <format dxfId="716">
      <pivotArea type="all" dataOnly="0" outline="0" fieldPosition="0"/>
    </format>
    <format dxfId="715">
      <pivotArea outline="0" collapsedLevelsAreSubtotals="1" fieldPosition="0"/>
    </format>
    <format dxfId="714">
      <pivotArea field="5" type="button" dataOnly="0" labelOnly="1" outline="0" axis="axisRow" fieldPosition="0"/>
    </format>
    <format dxfId="713">
      <pivotArea dataOnly="0" labelOnly="1" fieldPosition="0">
        <references count="1">
          <reference field="5" count="0"/>
        </references>
      </pivotArea>
    </format>
    <format dxfId="71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EADF3C-AADE-4C0C-94D8-298E1FBDB13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Months">
  <location ref="B7:C13" firstHeaderRow="1" firstDataRow="1" firstDataCol="1"/>
  <pivotFields count="13">
    <pivotField dataField="1" showAll="0"/>
    <pivotField numFmtId="14" showAll="0">
      <items count="72">
        <item x="68"/>
        <item x="33"/>
        <item x="60"/>
        <item x="58"/>
        <item x="54"/>
        <item x="40"/>
        <item x="5"/>
        <item x="29"/>
        <item x="23"/>
        <item x="8"/>
        <item x="17"/>
        <item x="20"/>
        <item x="25"/>
        <item x="67"/>
        <item x="1"/>
        <item x="45"/>
        <item x="36"/>
        <item x="19"/>
        <item x="11"/>
        <item x="50"/>
        <item x="28"/>
        <item x="24"/>
        <item x="69"/>
        <item x="57"/>
        <item x="2"/>
        <item x="26"/>
        <item x="65"/>
        <item x="38"/>
        <item x="3"/>
        <item x="62"/>
        <item x="16"/>
        <item x="59"/>
        <item x="32"/>
        <item x="61"/>
        <item x="41"/>
        <item x="4"/>
        <item x="13"/>
        <item x="63"/>
        <item x="34"/>
        <item x="6"/>
        <item x="27"/>
        <item x="55"/>
        <item x="43"/>
        <item x="70"/>
        <item x="22"/>
        <item x="56"/>
        <item x="18"/>
        <item x="52"/>
        <item x="66"/>
        <item x="9"/>
        <item x="42"/>
        <item x="14"/>
        <item x="53"/>
        <item x="12"/>
        <item x="44"/>
        <item x="15"/>
        <item x="39"/>
        <item x="10"/>
        <item x="30"/>
        <item x="49"/>
        <item x="35"/>
        <item x="48"/>
        <item x="31"/>
        <item x="46"/>
        <item x="64"/>
        <item x="0"/>
        <item x="51"/>
        <item x="21"/>
        <item x="37"/>
        <item x="47"/>
        <item x="7"/>
        <item t="default"/>
      </items>
    </pivotField>
    <pivotField showAll="0"/>
    <pivotField showAll="0"/>
    <pivotField showAll="0"/>
    <pivotField showAll="0">
      <items count="6">
        <item x="1"/>
        <item x="0"/>
        <item x="3"/>
        <item x="2"/>
        <item x="4"/>
        <item t="default"/>
      </items>
    </pivotField>
    <pivotField showAll="0">
      <items count="4">
        <item x="1"/>
        <item x="0"/>
        <item x="2"/>
        <item t="default"/>
      </items>
    </pivotField>
    <pivotField showAll="0"/>
    <pivotField showAll="0"/>
    <pivotField showAll="0"/>
    <pivotField showAll="0">
      <items count="85">
        <item x="0"/>
        <item x="55"/>
        <item x="29"/>
        <item x="56"/>
        <item x="34"/>
        <item x="78"/>
        <item x="28"/>
        <item x="6"/>
        <item x="32"/>
        <item x="64"/>
        <item x="14"/>
        <item x="3"/>
        <item x="24"/>
        <item x="77"/>
        <item x="18"/>
        <item x="53"/>
        <item x="10"/>
        <item x="76"/>
        <item x="17"/>
        <item x="73"/>
        <item x="69"/>
        <item x="41"/>
        <item x="22"/>
        <item x="9"/>
        <item x="30"/>
        <item x="71"/>
        <item x="63"/>
        <item x="43"/>
        <item x="26"/>
        <item x="46"/>
        <item x="60"/>
        <item x="38"/>
        <item x="83"/>
        <item x="25"/>
        <item x="13"/>
        <item x="47"/>
        <item x="61"/>
        <item x="42"/>
        <item x="72"/>
        <item x="40"/>
        <item x="81"/>
        <item x="51"/>
        <item x="74"/>
        <item x="31"/>
        <item x="54"/>
        <item x="67"/>
        <item x="57"/>
        <item x="20"/>
        <item x="58"/>
        <item x="79"/>
        <item x="80"/>
        <item x="70"/>
        <item x="11"/>
        <item x="23"/>
        <item x="27"/>
        <item x="62"/>
        <item x="82"/>
        <item x="15"/>
        <item x="2"/>
        <item x="59"/>
        <item x="52"/>
        <item x="65"/>
        <item x="66"/>
        <item x="48"/>
        <item x="37"/>
        <item x="16"/>
        <item x="44"/>
        <item x="5"/>
        <item x="1"/>
        <item x="21"/>
        <item x="33"/>
        <item x="19"/>
        <item x="75"/>
        <item x="7"/>
        <item x="8"/>
        <item x="35"/>
        <item x="50"/>
        <item x="68"/>
        <item x="4"/>
        <item x="39"/>
        <item x="49"/>
        <item x="36"/>
        <item x="45"/>
        <item x="12"/>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2"/>
  </rowFields>
  <rowItems count="6">
    <i>
      <x v="1"/>
    </i>
    <i>
      <x v="2"/>
    </i>
    <i>
      <x v="3"/>
    </i>
    <i>
      <x v="4"/>
    </i>
    <i>
      <x v="5"/>
    </i>
    <i>
      <x v="6"/>
    </i>
  </rowItems>
  <colItems count="1">
    <i/>
  </colItems>
  <dataFields count="1">
    <dataField name="Count of Ticket ID" fld="0" subtotal="count" baseField="0" baseItem="0"/>
  </dataFields>
  <formats count="7">
    <format dxfId="711">
      <pivotArea type="all" dataOnly="0" outline="0" fieldPosition="0"/>
    </format>
    <format dxfId="710">
      <pivotArea outline="0" collapsedLevelsAreSubtotals="1" fieldPosition="0"/>
    </format>
    <format dxfId="709">
      <pivotArea field="12" type="button" dataOnly="0" labelOnly="1" outline="0" axis="axisRow" fieldPosition="0"/>
    </format>
    <format dxfId="708">
      <pivotArea dataOnly="0" labelOnly="1" fieldPosition="0">
        <references count="1">
          <reference field="12" count="6">
            <x v="1"/>
            <x v="2"/>
            <x v="3"/>
            <x v="4"/>
            <x v="5"/>
            <x v="6"/>
          </reference>
        </references>
      </pivotArea>
    </format>
    <format dxfId="707">
      <pivotArea dataOnly="0" labelOnly="1" outline="0" axis="axisValues" fieldPosition="0"/>
    </format>
    <format dxfId="706">
      <pivotArea outline="0" collapsedLevelsAreSubtotals="1" fieldPosition="0"/>
    </format>
    <format dxfId="70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8E4F37-8217-4E63-AD75-97E6A9B0754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Issue Category">
  <location ref="B6:C11" firstHeaderRow="1" firstDataRow="1" firstDataCol="1"/>
  <pivotFields count="13">
    <pivotField dataField="1" showAll="0"/>
    <pivotField numFmtId="14" showAll="0">
      <items count="72">
        <item x="68"/>
        <item x="33"/>
        <item x="60"/>
        <item x="58"/>
        <item x="54"/>
        <item x="40"/>
        <item x="5"/>
        <item x="29"/>
        <item x="23"/>
        <item x="8"/>
        <item x="17"/>
        <item x="20"/>
        <item x="25"/>
        <item x="67"/>
        <item x="1"/>
        <item x="45"/>
        <item x="36"/>
        <item x="19"/>
        <item x="11"/>
        <item x="50"/>
        <item x="28"/>
        <item x="24"/>
        <item x="69"/>
        <item x="57"/>
        <item x="2"/>
        <item x="26"/>
        <item x="65"/>
        <item x="38"/>
        <item x="3"/>
        <item x="62"/>
        <item x="16"/>
        <item x="59"/>
        <item x="32"/>
        <item x="61"/>
        <item x="41"/>
        <item x="4"/>
        <item x="13"/>
        <item x="63"/>
        <item x="34"/>
        <item x="6"/>
        <item x="27"/>
        <item x="55"/>
        <item x="43"/>
        <item x="70"/>
        <item x="22"/>
        <item x="56"/>
        <item x="18"/>
        <item x="52"/>
        <item x="66"/>
        <item x="9"/>
        <item x="42"/>
        <item x="14"/>
        <item x="53"/>
        <item x="12"/>
        <item x="44"/>
        <item x="15"/>
        <item x="39"/>
        <item x="10"/>
        <item x="30"/>
        <item x="49"/>
        <item x="35"/>
        <item x="48"/>
        <item x="31"/>
        <item x="46"/>
        <item x="64"/>
        <item x="0"/>
        <item x="51"/>
        <item x="21"/>
        <item x="37"/>
        <item x="47"/>
        <item x="7"/>
        <item t="default"/>
      </items>
    </pivotField>
    <pivotField showAll="0"/>
    <pivotField showAll="0"/>
    <pivotField axis="axisRow" showAll="0" measureFilter="1" sortType="descending">
      <items count="6">
        <item x="2"/>
        <item x="3"/>
        <item x="4"/>
        <item x="0"/>
        <item x="1"/>
        <item t="default"/>
      </items>
    </pivotField>
    <pivotField showAll="0">
      <items count="6">
        <item x="1"/>
        <item x="0"/>
        <item x="3"/>
        <item x="2"/>
        <item x="4"/>
        <item t="default"/>
      </items>
    </pivotField>
    <pivotField showAll="0">
      <items count="4">
        <item x="1"/>
        <item x="0"/>
        <item x="2"/>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
    <i>
      <x/>
    </i>
    <i>
      <x v="1"/>
    </i>
    <i>
      <x v="2"/>
    </i>
    <i>
      <x v="3"/>
    </i>
    <i>
      <x v="4"/>
    </i>
  </rowItems>
  <colItems count="1">
    <i/>
  </colItems>
  <dataFields count="1">
    <dataField name="Count of Ticket ID" fld="0" subtotal="count" baseField="0" baseItem="0"/>
  </dataFields>
  <formats count="7">
    <format dxfId="704">
      <pivotArea type="all" dataOnly="0" outline="0" fieldPosition="0"/>
    </format>
    <format dxfId="703">
      <pivotArea outline="0" collapsedLevelsAreSubtotals="1" fieldPosition="0"/>
    </format>
    <format dxfId="702">
      <pivotArea field="4" type="button" dataOnly="0" labelOnly="1" outline="0" axis="axisRow" fieldPosition="0"/>
    </format>
    <format dxfId="701">
      <pivotArea dataOnly="0" labelOnly="1" fieldPosition="0">
        <references count="1">
          <reference field="4" count="0"/>
        </references>
      </pivotArea>
    </format>
    <format dxfId="700">
      <pivotArea dataOnly="0" labelOnly="1" outline="0" axis="axisValues" fieldPosition="0"/>
    </format>
    <format dxfId="699">
      <pivotArea outline="0" collapsedLevelsAreSubtotals="1" fieldPosition="0"/>
    </format>
    <format dxfId="69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76FD15-0FC6-430C-8F5C-0A47E784EBEB}"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Priority">
  <location ref="B6:C9" firstHeaderRow="1" firstDataRow="1" firstDataCol="1"/>
  <pivotFields count="13">
    <pivotField showAll="0"/>
    <pivotField numFmtId="14" showAll="0">
      <items count="72">
        <item x="68"/>
        <item x="33"/>
        <item x="60"/>
        <item x="58"/>
        <item x="54"/>
        <item x="40"/>
        <item x="5"/>
        <item x="29"/>
        <item x="23"/>
        <item x="8"/>
        <item x="17"/>
        <item x="20"/>
        <item x="25"/>
        <item x="67"/>
        <item x="1"/>
        <item x="45"/>
        <item x="36"/>
        <item x="19"/>
        <item x="11"/>
        <item x="50"/>
        <item x="28"/>
        <item x="24"/>
        <item x="69"/>
        <item x="57"/>
        <item x="2"/>
        <item x="26"/>
        <item x="65"/>
        <item x="38"/>
        <item x="3"/>
        <item x="62"/>
        <item x="16"/>
        <item x="59"/>
        <item x="32"/>
        <item x="61"/>
        <item x="41"/>
        <item x="4"/>
        <item x="13"/>
        <item x="63"/>
        <item x="34"/>
        <item x="6"/>
        <item x="27"/>
        <item x="55"/>
        <item x="43"/>
        <item x="70"/>
        <item x="22"/>
        <item x="56"/>
        <item x="18"/>
        <item x="52"/>
        <item x="66"/>
        <item x="9"/>
        <item x="42"/>
        <item x="14"/>
        <item x="53"/>
        <item x="12"/>
        <item x="44"/>
        <item x="15"/>
        <item x="39"/>
        <item x="10"/>
        <item x="30"/>
        <item x="49"/>
        <item x="35"/>
        <item x="48"/>
        <item x="31"/>
        <item x="46"/>
        <item x="64"/>
        <item x="0"/>
        <item x="51"/>
        <item x="21"/>
        <item x="37"/>
        <item x="47"/>
        <item x="7"/>
        <item t="default"/>
      </items>
    </pivotField>
    <pivotField showAll="0"/>
    <pivotField showAll="0"/>
    <pivotField showAll="0"/>
    <pivotField showAll="0">
      <items count="6">
        <item x="1"/>
        <item x="0"/>
        <item x="3"/>
        <item x="2"/>
        <item x="4"/>
        <item t="default"/>
      </items>
    </pivotField>
    <pivotField axis="axisRow" showAll="0">
      <items count="4">
        <item x="1"/>
        <item x="0"/>
        <item x="2"/>
        <item t="default"/>
      </items>
    </pivotField>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3">
    <i>
      <x/>
    </i>
    <i>
      <x v="1"/>
    </i>
    <i>
      <x v="2"/>
    </i>
  </rowItems>
  <colItems count="1">
    <i/>
  </colItems>
  <dataFields count="1">
    <dataField name="Average of Response Time (hrs)" fld="9" subtotal="average" baseField="6" baseItem="0"/>
  </dataFields>
  <formats count="10">
    <format dxfId="697">
      <pivotArea collapsedLevelsAreSubtotals="1" fieldPosition="0">
        <references count="1">
          <reference field="6" count="1">
            <x v="1"/>
          </reference>
        </references>
      </pivotArea>
    </format>
    <format dxfId="696">
      <pivotArea collapsedLevelsAreSubtotals="1" fieldPosition="0">
        <references count="1">
          <reference field="6" count="1">
            <x v="2"/>
          </reference>
        </references>
      </pivotArea>
    </format>
    <format dxfId="695">
      <pivotArea type="all" dataOnly="0" outline="0" fieldPosition="0"/>
    </format>
    <format dxfId="694">
      <pivotArea outline="0" collapsedLevelsAreSubtotals="1" fieldPosition="0"/>
    </format>
    <format dxfId="693">
      <pivotArea field="6" type="button" dataOnly="0" labelOnly="1" outline="0" axis="axisRow" fieldPosition="0"/>
    </format>
    <format dxfId="692">
      <pivotArea dataOnly="0" labelOnly="1" fieldPosition="0">
        <references count="1">
          <reference field="6" count="0"/>
        </references>
      </pivotArea>
    </format>
    <format dxfId="691">
      <pivotArea dataOnly="0" labelOnly="1" outline="0" axis="axisValues" fieldPosition="0"/>
    </format>
    <format dxfId="690">
      <pivotArea outline="0" collapsedLevelsAreSubtotals="1" fieldPosition="0"/>
    </format>
    <format dxfId="689">
      <pivotArea dataOnly="0" labelOnly="1" outline="0" axis="axisValues" fieldPosition="0"/>
    </format>
    <format dxfId="688">
      <pivotArea collapsedLevelsAreSubtotals="1" fieldPosition="0">
        <references count="1">
          <reference field="6"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13609A-CC5E-48E3-8ACC-A725D85509F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Assigned Agent">
  <location ref="B7:C13" firstHeaderRow="1" firstDataRow="1" firstDataCol="1"/>
  <pivotFields count="13">
    <pivotField dataField="1" showAll="0"/>
    <pivotField numFmtId="14" showAll="0">
      <items count="72">
        <item x="68"/>
        <item x="33"/>
        <item x="60"/>
        <item x="58"/>
        <item x="54"/>
        <item x="40"/>
        <item x="5"/>
        <item x="29"/>
        <item x="23"/>
        <item x="8"/>
        <item x="17"/>
        <item x="20"/>
        <item x="25"/>
        <item x="67"/>
        <item x="1"/>
        <item x="45"/>
        <item x="36"/>
        <item x="19"/>
        <item x="11"/>
        <item x="50"/>
        <item x="28"/>
        <item x="24"/>
        <item x="69"/>
        <item x="57"/>
        <item x="2"/>
        <item x="26"/>
        <item x="65"/>
        <item x="38"/>
        <item x="3"/>
        <item x="62"/>
        <item x="16"/>
        <item x="59"/>
        <item x="32"/>
        <item x="61"/>
        <item x="41"/>
        <item x="4"/>
        <item x="13"/>
        <item x="63"/>
        <item x="34"/>
        <item x="6"/>
        <item x="27"/>
        <item x="55"/>
        <item x="43"/>
        <item x="70"/>
        <item x="22"/>
        <item x="56"/>
        <item x="18"/>
        <item x="52"/>
        <item x="66"/>
        <item x="9"/>
        <item x="42"/>
        <item x="14"/>
        <item x="53"/>
        <item x="12"/>
        <item x="44"/>
        <item x="15"/>
        <item x="39"/>
        <item x="10"/>
        <item x="30"/>
        <item x="49"/>
        <item x="35"/>
        <item x="48"/>
        <item x="31"/>
        <item x="46"/>
        <item x="64"/>
        <item x="0"/>
        <item x="51"/>
        <item x="21"/>
        <item x="37"/>
        <item x="47"/>
        <item x="7"/>
        <item t="default"/>
      </items>
    </pivotField>
    <pivotField showAll="0"/>
    <pivotField showAll="0"/>
    <pivotField showAll="0"/>
    <pivotField axis="axisRow" showAll="0">
      <items count="6">
        <item x="1"/>
        <item x="0"/>
        <item x="3"/>
        <item x="2"/>
        <item x="4"/>
        <item t="default"/>
      </items>
    </pivotField>
    <pivotField showAll="0">
      <items count="4">
        <item x="1"/>
        <item x="0"/>
        <item x="2"/>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i>
    <i>
      <x v="1"/>
    </i>
    <i>
      <x v="2"/>
    </i>
    <i>
      <x v="3"/>
    </i>
    <i>
      <x v="4"/>
    </i>
    <i t="grand">
      <x/>
    </i>
  </rowItems>
  <colItems count="1">
    <i/>
  </colItems>
  <dataFields count="1">
    <dataField name="Count of Ticket ID" fld="0" subtotal="count" baseField="0" baseItem="0"/>
  </dataFields>
  <chartFormats count="12">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5" count="1" selected="0">
            <x v="0"/>
          </reference>
        </references>
      </pivotArea>
    </chartFormat>
    <chartFormat chart="5" format="9">
      <pivotArea type="data" outline="0" fieldPosition="0">
        <references count="2">
          <reference field="4294967294" count="1" selected="0">
            <x v="0"/>
          </reference>
          <reference field="5" count="1" selected="0">
            <x v="1"/>
          </reference>
        </references>
      </pivotArea>
    </chartFormat>
    <chartFormat chart="5" format="10">
      <pivotArea type="data" outline="0" fieldPosition="0">
        <references count="2">
          <reference field="4294967294" count="1" selected="0">
            <x v="0"/>
          </reference>
          <reference field="5" count="1" selected="0">
            <x v="2"/>
          </reference>
        </references>
      </pivotArea>
    </chartFormat>
    <chartFormat chart="5" format="11">
      <pivotArea type="data" outline="0" fieldPosition="0">
        <references count="2">
          <reference field="4294967294" count="1" selected="0">
            <x v="0"/>
          </reference>
          <reference field="5" count="1" selected="0">
            <x v="3"/>
          </reference>
        </references>
      </pivotArea>
    </chartFormat>
    <chartFormat chart="5" format="12">
      <pivotArea type="data" outline="0" fieldPosition="0">
        <references count="2">
          <reference field="4294967294" count="1" selected="0">
            <x v="0"/>
          </reference>
          <reference field="5" count="1" selected="0">
            <x v="4"/>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E9B4A5-CD5D-4144-B461-A08F32232107}"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5:R6" firstHeaderRow="1" firstDataRow="1" firstDataCol="0"/>
  <pivotFields count="13">
    <pivotField showAll="0"/>
    <pivotField numFmtId="14" showAll="0">
      <items count="72">
        <item x="68"/>
        <item x="33"/>
        <item x="60"/>
        <item x="58"/>
        <item x="54"/>
        <item x="40"/>
        <item x="5"/>
        <item x="29"/>
        <item x="23"/>
        <item x="8"/>
        <item x="17"/>
        <item x="20"/>
        <item x="25"/>
        <item x="67"/>
        <item x="1"/>
        <item x="45"/>
        <item x="36"/>
        <item x="19"/>
        <item x="11"/>
        <item x="50"/>
        <item x="28"/>
        <item x="24"/>
        <item x="69"/>
        <item x="57"/>
        <item x="2"/>
        <item x="26"/>
        <item x="65"/>
        <item x="38"/>
        <item x="3"/>
        <item x="62"/>
        <item x="16"/>
        <item x="59"/>
        <item x="32"/>
        <item x="61"/>
        <item x="41"/>
        <item x="4"/>
        <item x="13"/>
        <item x="63"/>
        <item x="34"/>
        <item x="6"/>
        <item x="27"/>
        <item x="55"/>
        <item x="43"/>
        <item x="70"/>
        <item x="22"/>
        <item x="56"/>
        <item x="18"/>
        <item x="52"/>
        <item x="66"/>
        <item x="9"/>
        <item x="42"/>
        <item x="14"/>
        <item x="53"/>
        <item x="12"/>
        <item x="44"/>
        <item x="15"/>
        <item x="39"/>
        <item x="10"/>
        <item x="30"/>
        <item x="49"/>
        <item x="35"/>
        <item x="48"/>
        <item x="31"/>
        <item x="46"/>
        <item x="64"/>
        <item x="0"/>
        <item x="51"/>
        <item x="21"/>
        <item x="37"/>
        <item x="47"/>
        <item x="7"/>
        <item t="default"/>
      </items>
    </pivotField>
    <pivotField showAll="0"/>
    <pivotField showAll="0"/>
    <pivotField showAll="0"/>
    <pivotField showAll="0">
      <items count="6">
        <item x="1"/>
        <item x="0"/>
        <item x="3"/>
        <item x="2"/>
        <item x="4"/>
        <item t="default"/>
      </items>
    </pivotField>
    <pivotField showAll="0">
      <items count="4">
        <item x="1"/>
        <item x="0"/>
        <item x="2"/>
        <item t="default"/>
      </items>
    </pivotField>
    <pivotField showAll="0"/>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g. Cust Rating" fld="8" subtotal="average" baseField="0" baseItem="0"/>
  </dataFields>
  <formats count="11">
    <format dxfId="663">
      <pivotArea dataOnly="0" labelOnly="1" outline="0" axis="axisValues" fieldPosition="0"/>
    </format>
    <format dxfId="662">
      <pivotArea type="all" dataOnly="0" outline="0" fieldPosition="0"/>
    </format>
    <format dxfId="661">
      <pivotArea outline="0" collapsedLevelsAreSubtotals="1" fieldPosition="0"/>
    </format>
    <format dxfId="660">
      <pivotArea dataOnly="0" labelOnly="1" outline="0" axis="axisValues" fieldPosition="0"/>
    </format>
    <format dxfId="659">
      <pivotArea dataOnly="0" labelOnly="1" outline="0" axis="axisValues" fieldPosition="0"/>
    </format>
    <format dxfId="658">
      <pivotArea outline="0" collapsedLevelsAreSubtotals="1" fieldPosition="0"/>
    </format>
    <format dxfId="657">
      <pivotArea type="all" dataOnly="0" outline="0" fieldPosition="0"/>
    </format>
    <format dxfId="656">
      <pivotArea outline="0" collapsedLevelsAreSubtotals="1" fieldPosition="0"/>
    </format>
    <format dxfId="655">
      <pivotArea dataOnly="0" labelOnly="1" outline="0" axis="axisValues" fieldPosition="0"/>
    </format>
    <format dxfId="654">
      <pivotArea outline="0" collapsedLevelsAreSubtotals="1" fieldPosition="0"/>
    </format>
    <format dxfId="65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F6DBA64-1DE3-4B82-BC56-F68CF9812F96}" autoFormatId="16" applyNumberFormats="0" applyBorderFormats="0" applyFontFormats="0" applyPatternFormats="0" applyAlignmentFormats="0" applyWidthHeightFormats="0">
  <queryTableRefresh nextId="15" unboundColumnsRight="1">
    <queryTableFields count="12">
      <queryTableField id="1" name="Ticket ID" tableColumnId="1"/>
      <queryTableField id="2" name="Date Opened" tableColumnId="2"/>
      <queryTableField id="3" name="Date Closed" tableColumnId="3"/>
      <queryTableField id="13" dataBound="0" tableColumnId="13"/>
      <queryTableField id="4" name="Issue Category" tableColumnId="4"/>
      <queryTableField id="5" name="Assigned Agent" tableColumnId="5"/>
      <queryTableField id="6" name="Priority" tableColumnId="6"/>
      <queryTableField id="7" name="Resolution Status" tableColumnId="7"/>
      <queryTableField id="8" name="Customer Rating" tableColumnId="8"/>
      <queryTableField id="9" name="Response Time (hrs)" tableColumnId="9"/>
      <queryTableField id="10" name="Resolution Time (hrs)" tableColumnId="10"/>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lution_Status" xr10:uid="{7C3625DC-F866-4294-8614-80BDD934B743}" sourceName="Resolution Status">
  <pivotTables>
    <pivotTable tabId="5" name="PivotTable3"/>
  </pivotTables>
  <data>
    <tabular pivotCacheId="55116633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e_Category" xr10:uid="{1583B0F2-7624-4CCC-A24A-19A88778EA20}" sourceName="Issue Category">
  <pivotTables>
    <pivotTable tabId="8" name="PivotTable6"/>
  </pivotTables>
  <data>
    <tabular pivotCacheId="551166331">
      <items count="5">
        <i x="1" s="1"/>
        <i x="0" s="1"/>
        <i x="4"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ed_Agent1" xr10:uid="{BACF8934-27ED-4DCA-AA2F-125E2E0FB25F}" sourceName="Assigned Agent">
  <pivotTables>
    <pivotTable tabId="6" name="PivotTable4"/>
    <pivotTable tabId="3" name="PivotTable1"/>
    <pivotTable tabId="4" name="PivotTable2"/>
    <pivotTable tabId="5" name="PivotTable3"/>
    <pivotTable tabId="7" name="PivotTable5"/>
    <pivotTable tabId="8" name="PivotTable6"/>
    <pivotTable tabId="12" name="PivotTable8"/>
    <pivotTable tabId="11" name="PivotTable9"/>
    <pivotTable tabId="10" name="PivotTable11"/>
    <pivotTable tabId="10" name="PivotTable14"/>
    <pivotTable tabId="10" name="PivotTable15"/>
  </pivotTables>
  <data>
    <tabular pivotCacheId="551166331">
      <items count="5">
        <i x="1" s="1"/>
        <i x="0" s="1"/>
        <i x="3"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_Opened" xr10:uid="{5F2CE408-6D3F-47E7-8A0F-DD14085F39D6}" sourceName="Months (Date Opened)">
  <pivotTables>
    <pivotTable tabId="7" name="PivotTable5"/>
    <pivotTable tabId="3" name="PivotTable1"/>
    <pivotTable tabId="4" name="PivotTable2"/>
    <pivotTable tabId="5" name="PivotTable3"/>
    <pivotTable tabId="6" name="PivotTable4"/>
    <pivotTable tabId="8" name="PivotTable6"/>
    <pivotTable tabId="12" name="PivotTable8"/>
    <pivotTable tabId="11" name="PivotTable9"/>
    <pivotTable tabId="10" name="PivotTable11"/>
    <pivotTable tabId="10" name="PivotTable14"/>
    <pivotTable tabId="10" name="PivotTable15"/>
  </pivotTables>
  <data>
    <tabular pivotCacheId="551166331">
      <items count="14">
        <i x="1" s="1"/>
        <i x="2" s="1"/>
        <i x="3" s="1"/>
        <i x="4" s="1"/>
        <i x="5" s="1"/>
        <i x="6" s="1"/>
        <i x="7" s="1" nd="1"/>
        <i x="8" s="1" nd="1"/>
        <i x="9" s="1" nd="1"/>
        <i x="10" s="1" nd="1"/>
        <i x="11" s="1" nd="1"/>
        <i x="12" s="1" nd="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1" xr10:uid="{0E712872-E187-4D46-A1F7-9980ADE7AAE3}" sourceName="Priority">
  <pivotTables>
    <pivotTable tabId="11" name="PivotTable9"/>
    <pivotTable tabId="10" name="PivotTable11"/>
    <pivotTable tabId="10" name="PivotTable14"/>
    <pivotTable tabId="10" name="PivotTable15"/>
    <pivotTable tabId="3" name="PivotTable1"/>
    <pivotTable tabId="4" name="PivotTable2"/>
    <pivotTable tabId="5" name="PivotTable3"/>
    <pivotTable tabId="6" name="PivotTable4"/>
    <pivotTable tabId="7" name="PivotTable5"/>
    <pivotTable tabId="8" name="PivotTable6"/>
    <pivotTable tabId="12" name="PivotTable8"/>
  </pivotTables>
  <data>
    <tabular pivotCacheId="55116633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ssigned Agent" xr10:uid="{CAD6430C-D01F-441A-8B5B-E9DF94520502}" cache="Slicer_Assigned_Agent1" caption="Assigned Agent"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xr10:uid="{0B53A070-96A5-4EB1-8E2E-6DE57489E5FC}" cache="Slicer_Priority1" caption="Priority" style="SlicerStyleLigh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olution Status" xr10:uid="{4E68BF34-5836-4407-B9C6-CB8E807CE348}" cache="Slicer_Resolution_Status" caption="Resolution Status" style="SlicerStyleLigh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ssigned Agent 1" xr10:uid="{FBD87EFB-B5EF-4747-AD21-44D4F4060065}" cache="Slicer_Assigned_Agent1" caption="Assigned Agent" style="SlicerStyleLight6"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Opened) 1" xr10:uid="{8F136FCD-CBE6-4B3D-AD6D-C2F5806F9774}" cache="Slicer_Months__Date_Opened" caption="Months" style="SlicerStyleLight6"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sue Category" xr10:uid="{00148DD6-2136-41EC-A5F2-0B24222E4AA7}" cache="Slicer_Issue_Category" caption="Issue Category" style="SlicerStyleLight6"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ssigned Agent 2" xr10:uid="{80D33E60-411B-4E06-8DCA-A293C0EACBB4}" cache="Slicer_Assigned_Agent1" caption=" Agent" style="SlicerStyleLight6" rowHeight="234950"/>
  <slicer name="Months (Date Opened)" xr10:uid="{257A3D60-0397-4A01-9407-59CABCA78EBF}" cache="Slicer_Months__Date_Opened" caption="Months " style="SlicerStyleLight6" rowHeight="234950"/>
  <slicer name="Priority 1" xr10:uid="{FAA28B58-E97A-4853-A119-A17DAF5665E8}" cache="Slicer_Priority1" caption="Priority"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49904C-E9DA-4AC7-8035-A11C4B245743}" name="Table1_1" displayName="Table1_1" ref="A1:L101" tableType="queryTable" totalsRowShown="0">
  <autoFilter ref="A1:L101" xr:uid="{F649904C-E9DA-4AC7-8035-A11C4B245743}"/>
  <tableColumns count="12">
    <tableColumn id="1" xr3:uid="{728F7ECE-D1DF-48D6-93FC-04FE2C5F992A}" uniqueName="1" name="Ticket ID" queryTableFieldId="1"/>
    <tableColumn id="2" xr3:uid="{90416301-E92F-4CF0-B8EB-C02A3B937219}" uniqueName="2" name="Date Opened" queryTableFieldId="2" dataDxfId="765"/>
    <tableColumn id="3" xr3:uid="{820366C4-BAC2-4860-9ECA-2314F1E3D320}" uniqueName="3" name="Date Closed" queryTableFieldId="3" dataDxfId="764"/>
    <tableColumn id="13" xr3:uid="{76C7CA17-44D8-48AD-863C-014B31420409}" uniqueName="13" name="Date Difference" queryTableFieldId="13" dataDxfId="763">
      <calculatedColumnFormula>IFERROR(Table1_1[[#This Row],[Date Closed]]-Table1_1[[#This Row],[Date Opened]], "not applicable")</calculatedColumnFormula>
    </tableColumn>
    <tableColumn id="4" xr3:uid="{07D45572-1507-4193-8F15-6E86B3A4CDFC}" uniqueName="4" name="Issue Category" queryTableFieldId="4" dataDxfId="762"/>
    <tableColumn id="5" xr3:uid="{114F607F-C587-466A-99F1-A2539ED4EDAB}" uniqueName="5" name="Assigned Agent" queryTableFieldId="5" dataDxfId="761"/>
    <tableColumn id="6" xr3:uid="{A1A95569-0D15-4CCC-B51A-71BCFAD25293}" uniqueName="6" name="Priority" queryTableFieldId="6"/>
    <tableColumn id="7" xr3:uid="{2D8C7BDA-53AF-4865-85B4-7080E716C6DD}" uniqueName="7" name="Resolution Status" queryTableFieldId="7" dataDxfId="760"/>
    <tableColumn id="8" xr3:uid="{3F2DE76D-3A18-4680-83E0-2EB1FEC40C79}" uniqueName="8" name="Customer Rating" queryTableFieldId="8"/>
    <tableColumn id="9" xr3:uid="{0F983BBF-6499-47AA-961F-C82388CA4D39}" uniqueName="9" name="Response Time (hrs)" queryTableFieldId="9"/>
    <tableColumn id="10" xr3:uid="{C6BC1C99-973B-41F4-A5DA-3681D36B88A2}" uniqueName="10" name="Resolution Time (hrs)" queryTableFieldId="10"/>
    <tableColumn id="14" xr3:uid="{90B0A159-C75A-444A-BB11-06D085D3A1F3}" uniqueName="14" name="Column1" queryTableFieldId="14" dataDxfId="759">
      <calculatedColumnFormula>AND(ISBLANK($C2), TODAY() - $B2 &gt; 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microsoft.com/office/2007/relationships/slicer" Target="../slicers/slicer7.xml"/><Relationship Id="rId4"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1B38E-B5FF-4F76-9F0F-A364640913B7}">
  <sheetPr codeName="Sheet1"/>
  <dimension ref="A1:N101"/>
  <sheetViews>
    <sheetView showGridLines="0" topLeftCell="A2" workbookViewId="0">
      <selection activeCell="C4" sqref="C4"/>
    </sheetView>
  </sheetViews>
  <sheetFormatPr defaultRowHeight="14.4" x14ac:dyDescent="0.3"/>
  <cols>
    <col min="1" max="1" width="10.44140625" bestFit="1" customWidth="1"/>
    <col min="2" max="2" width="14.21875" bestFit="1" customWidth="1"/>
    <col min="3" max="3" width="13.109375" bestFit="1" customWidth="1"/>
    <col min="4" max="4" width="16.33203125" bestFit="1" customWidth="1"/>
    <col min="5" max="5" width="15.5546875" bestFit="1" customWidth="1"/>
    <col min="6" max="6" width="16.21875" bestFit="1" customWidth="1"/>
    <col min="7" max="7" width="9.33203125" bestFit="1" customWidth="1"/>
    <col min="8" max="8" width="17.88671875" bestFit="1" customWidth="1"/>
    <col min="9" max="9" width="17.21875" bestFit="1" customWidth="1"/>
    <col min="10" max="10" width="20.33203125" bestFit="1" customWidth="1"/>
    <col min="11" max="11" width="21.21875" bestFit="1" customWidth="1"/>
  </cols>
  <sheetData>
    <row r="1" spans="1:14" x14ac:dyDescent="0.3">
      <c r="A1" t="s">
        <v>0</v>
      </c>
      <c r="B1" t="s">
        <v>1</v>
      </c>
      <c r="C1" t="s">
        <v>2</v>
      </c>
      <c r="D1" t="s">
        <v>127</v>
      </c>
      <c r="E1" t="s">
        <v>3</v>
      </c>
      <c r="F1" t="s">
        <v>4</v>
      </c>
      <c r="G1" t="s">
        <v>5</v>
      </c>
      <c r="H1" t="s">
        <v>6</v>
      </c>
      <c r="I1" t="s">
        <v>7</v>
      </c>
      <c r="J1" t="s">
        <v>8</v>
      </c>
      <c r="K1" t="s">
        <v>9</v>
      </c>
      <c r="L1" t="s">
        <v>125</v>
      </c>
    </row>
    <row r="2" spans="1:14" x14ac:dyDescent="0.3">
      <c r="A2" t="s">
        <v>10</v>
      </c>
      <c r="B2" s="1">
        <v>45455</v>
      </c>
      <c r="C2" s="1"/>
      <c r="D2">
        <f>IFERROR(Table1_1[[#This Row],[Date Closed]]-Table1_1[[#This Row],[Date Opened]], "not applicable")</f>
        <v>-45455</v>
      </c>
      <c r="E2" t="s">
        <v>110</v>
      </c>
      <c r="F2" t="s">
        <v>115</v>
      </c>
      <c r="G2" t="s">
        <v>120</v>
      </c>
      <c r="H2" t="s">
        <v>123</v>
      </c>
      <c r="I2">
        <v>0</v>
      </c>
      <c r="J2">
        <v>4.2</v>
      </c>
      <c r="K2">
        <v>0</v>
      </c>
      <c r="L2" t="b">
        <f t="shared" ref="L2:L65" ca="1" si="0">AND(ISBLANK($C2), TODAY() - $B2 &gt; 2)</f>
        <v>1</v>
      </c>
    </row>
    <row r="3" spans="1:14" x14ac:dyDescent="0.3">
      <c r="A3" t="s">
        <v>11</v>
      </c>
      <c r="B3" s="1">
        <v>45318</v>
      </c>
      <c r="C3" s="1">
        <v>45323</v>
      </c>
      <c r="D3">
        <f>IFERROR(Table1_1[[#This Row],[Date Closed]]-Table1_1[[#This Row],[Date Opened]], "not applicable")</f>
        <v>5</v>
      </c>
      <c r="E3" t="s">
        <v>111</v>
      </c>
      <c r="F3" t="s">
        <v>116</v>
      </c>
      <c r="G3" t="s">
        <v>121</v>
      </c>
      <c r="H3" t="s">
        <v>124</v>
      </c>
      <c r="I3">
        <v>4</v>
      </c>
      <c r="J3">
        <v>1.7</v>
      </c>
      <c r="K3">
        <v>121.7</v>
      </c>
      <c r="L3" t="b">
        <f t="shared" ca="1" si="0"/>
        <v>0</v>
      </c>
    </row>
    <row r="4" spans="1:14" x14ac:dyDescent="0.3">
      <c r="A4" t="s">
        <v>12</v>
      </c>
      <c r="B4" s="1">
        <v>45351</v>
      </c>
      <c r="C4" s="1">
        <v>45355</v>
      </c>
      <c r="D4">
        <f>IFERROR(Table1_1[[#This Row],[Date Closed]]-Table1_1[[#This Row],[Date Opened]], "not applicable")</f>
        <v>4</v>
      </c>
      <c r="E4" t="s">
        <v>111</v>
      </c>
      <c r="F4" t="s">
        <v>115</v>
      </c>
      <c r="G4" t="s">
        <v>121</v>
      </c>
      <c r="H4" t="s">
        <v>124</v>
      </c>
      <c r="I4">
        <v>5</v>
      </c>
      <c r="J4">
        <v>10.6</v>
      </c>
      <c r="K4">
        <v>100.1</v>
      </c>
      <c r="L4" t="b">
        <f t="shared" ca="1" si="0"/>
        <v>0</v>
      </c>
    </row>
    <row r="5" spans="1:14" x14ac:dyDescent="0.3">
      <c r="A5" t="s">
        <v>13</v>
      </c>
      <c r="B5" s="1">
        <v>45363</v>
      </c>
      <c r="C5" s="1">
        <v>45363</v>
      </c>
      <c r="D5">
        <f>IFERROR(Table1_1[[#This Row],[Date Closed]]-Table1_1[[#This Row],[Date Opened]], "not applicable")</f>
        <v>0</v>
      </c>
      <c r="E5" t="s">
        <v>112</v>
      </c>
      <c r="F5" t="s">
        <v>117</v>
      </c>
      <c r="G5" t="s">
        <v>122</v>
      </c>
      <c r="H5" t="s">
        <v>124</v>
      </c>
      <c r="I5">
        <v>3</v>
      </c>
      <c r="J5">
        <v>4.5999999999999996</v>
      </c>
      <c r="K5">
        <v>7.7</v>
      </c>
      <c r="L5" t="b">
        <f t="shared" ca="1" si="0"/>
        <v>0</v>
      </c>
    </row>
    <row r="6" spans="1:14" x14ac:dyDescent="0.3">
      <c r="A6" t="s">
        <v>14</v>
      </c>
      <c r="B6" s="1">
        <v>45378</v>
      </c>
      <c r="C6" s="1"/>
      <c r="D6">
        <f>IFERROR(Table1_1[[#This Row],[Date Closed]]-Table1_1[[#This Row],[Date Opened]], "not applicable")</f>
        <v>-45378</v>
      </c>
      <c r="E6" t="s">
        <v>113</v>
      </c>
      <c r="F6" t="s">
        <v>118</v>
      </c>
      <c r="G6" t="s">
        <v>122</v>
      </c>
      <c r="H6" t="s">
        <v>123</v>
      </c>
      <c r="I6">
        <v>0</v>
      </c>
      <c r="J6">
        <v>14.9</v>
      </c>
      <c r="K6">
        <v>0</v>
      </c>
      <c r="L6" t="b">
        <f t="shared" ca="1" si="0"/>
        <v>1</v>
      </c>
    </row>
    <row r="7" spans="1:14" x14ac:dyDescent="0.3">
      <c r="A7" t="s">
        <v>15</v>
      </c>
      <c r="B7" s="1">
        <v>45303</v>
      </c>
      <c r="C7" s="1">
        <v>45308</v>
      </c>
      <c r="D7">
        <f>IFERROR(Table1_1[[#This Row],[Date Closed]]-Table1_1[[#This Row],[Date Opened]], "not applicable")</f>
        <v>5</v>
      </c>
      <c r="E7" t="s">
        <v>113</v>
      </c>
      <c r="F7" t="s">
        <v>117</v>
      </c>
      <c r="G7" t="s">
        <v>120</v>
      </c>
      <c r="H7" t="s">
        <v>124</v>
      </c>
      <c r="I7">
        <v>5</v>
      </c>
      <c r="J7">
        <v>7.7</v>
      </c>
      <c r="K7">
        <v>125.4</v>
      </c>
      <c r="L7" t="b">
        <f t="shared" ca="1" si="0"/>
        <v>0</v>
      </c>
    </row>
    <row r="8" spans="1:14" x14ac:dyDescent="0.3">
      <c r="A8" t="s">
        <v>16</v>
      </c>
      <c r="B8" s="1">
        <v>45384</v>
      </c>
      <c r="C8" s="1">
        <v>45388</v>
      </c>
      <c r="D8">
        <f>IFERROR(Table1_1[[#This Row],[Date Closed]]-Table1_1[[#This Row],[Date Opened]], "not applicable")</f>
        <v>4</v>
      </c>
      <c r="E8" t="s">
        <v>113</v>
      </c>
      <c r="F8" t="s">
        <v>116</v>
      </c>
      <c r="G8" t="s">
        <v>121</v>
      </c>
      <c r="H8" t="s">
        <v>124</v>
      </c>
      <c r="I8">
        <v>2</v>
      </c>
      <c r="J8">
        <v>18.8</v>
      </c>
      <c r="K8">
        <v>103.9</v>
      </c>
      <c r="L8" t="b">
        <f t="shared" ca="1" si="0"/>
        <v>0</v>
      </c>
    </row>
    <row r="9" spans="1:14" x14ac:dyDescent="0.3">
      <c r="A9" t="s">
        <v>17</v>
      </c>
      <c r="B9" s="1">
        <v>45351</v>
      </c>
      <c r="C9" s="1">
        <v>45351</v>
      </c>
      <c r="D9">
        <f>IFERROR(Table1_1[[#This Row],[Date Closed]]-Table1_1[[#This Row],[Date Opened]], "not applicable")</f>
        <v>0</v>
      </c>
      <c r="E9" t="s">
        <v>114</v>
      </c>
      <c r="F9" t="s">
        <v>118</v>
      </c>
      <c r="G9" t="s">
        <v>120</v>
      </c>
      <c r="H9" t="s">
        <v>124</v>
      </c>
      <c r="I9">
        <v>3</v>
      </c>
      <c r="J9">
        <v>9.1999999999999993</v>
      </c>
      <c r="K9">
        <v>5.7</v>
      </c>
      <c r="L9" t="b">
        <f t="shared" ca="1" si="0"/>
        <v>0</v>
      </c>
    </row>
    <row r="10" spans="1:14" x14ac:dyDescent="0.3">
      <c r="A10" t="s">
        <v>18</v>
      </c>
      <c r="B10" s="1">
        <v>45471</v>
      </c>
      <c r="C10" s="1">
        <v>45476</v>
      </c>
      <c r="D10">
        <f>IFERROR(Table1_1[[#This Row],[Date Closed]]-Table1_1[[#This Row],[Date Opened]], "not applicable")</f>
        <v>5</v>
      </c>
      <c r="E10" t="s">
        <v>111</v>
      </c>
      <c r="F10" t="s">
        <v>115</v>
      </c>
      <c r="G10" t="s">
        <v>121</v>
      </c>
      <c r="H10" t="s">
        <v>124</v>
      </c>
      <c r="I10">
        <v>2</v>
      </c>
      <c r="J10">
        <v>4.8</v>
      </c>
      <c r="K10">
        <v>123.7</v>
      </c>
      <c r="L10" t="b">
        <f t="shared" ca="1" si="0"/>
        <v>0</v>
      </c>
    </row>
    <row r="11" spans="1:14" x14ac:dyDescent="0.3">
      <c r="A11" t="s">
        <v>19</v>
      </c>
      <c r="B11" s="1">
        <v>45455</v>
      </c>
      <c r="C11" s="1">
        <v>45460</v>
      </c>
      <c r="D11">
        <f>IFERROR(Table1_1[[#This Row],[Date Closed]]-Table1_1[[#This Row],[Date Opened]], "not applicable")</f>
        <v>5</v>
      </c>
      <c r="E11" t="s">
        <v>110</v>
      </c>
      <c r="F11" t="s">
        <v>116</v>
      </c>
      <c r="G11" t="s">
        <v>120</v>
      </c>
      <c r="H11" t="s">
        <v>124</v>
      </c>
      <c r="I11">
        <v>1</v>
      </c>
      <c r="J11">
        <v>19.5</v>
      </c>
      <c r="K11">
        <v>123.8</v>
      </c>
      <c r="L11" t="b">
        <f t="shared" ca="1" si="0"/>
        <v>0</v>
      </c>
    </row>
    <row r="12" spans="1:14" x14ac:dyDescent="0.3">
      <c r="A12" t="s">
        <v>20</v>
      </c>
      <c r="B12" s="1">
        <v>45308</v>
      </c>
      <c r="C12" s="1">
        <v>45309</v>
      </c>
      <c r="D12">
        <f>IFERROR(Table1_1[[#This Row],[Date Closed]]-Table1_1[[#This Row],[Date Opened]], "not applicable")</f>
        <v>1</v>
      </c>
      <c r="E12" t="s">
        <v>111</v>
      </c>
      <c r="F12" t="s">
        <v>118</v>
      </c>
      <c r="G12" t="s">
        <v>120</v>
      </c>
      <c r="H12" t="s">
        <v>124</v>
      </c>
      <c r="I12">
        <v>4</v>
      </c>
      <c r="J12">
        <v>10.1</v>
      </c>
      <c r="K12">
        <v>31.4</v>
      </c>
      <c r="L12" t="b">
        <f t="shared" ca="1" si="0"/>
        <v>0</v>
      </c>
    </row>
    <row r="13" spans="1:14" x14ac:dyDescent="0.3">
      <c r="A13" t="s">
        <v>21</v>
      </c>
      <c r="B13" s="1">
        <v>45409</v>
      </c>
      <c r="C13" s="1">
        <v>45410</v>
      </c>
      <c r="D13">
        <f>IFERROR(Table1_1[[#This Row],[Date Closed]]-Table1_1[[#This Row],[Date Opened]], "not applicable")</f>
        <v>1</v>
      </c>
      <c r="E13" t="s">
        <v>112</v>
      </c>
      <c r="F13" t="s">
        <v>119</v>
      </c>
      <c r="G13" t="s">
        <v>121</v>
      </c>
      <c r="H13" t="s">
        <v>124</v>
      </c>
      <c r="I13">
        <v>3</v>
      </c>
      <c r="J13">
        <v>18.2</v>
      </c>
      <c r="K13">
        <v>28</v>
      </c>
      <c r="L13" t="b">
        <f t="shared" ca="1" si="0"/>
        <v>0</v>
      </c>
    </row>
    <row r="14" spans="1:14" x14ac:dyDescent="0.3">
      <c r="A14" t="s">
        <v>22</v>
      </c>
      <c r="B14" s="1">
        <v>45441</v>
      </c>
      <c r="C14" s="1">
        <v>45444</v>
      </c>
      <c r="D14">
        <f>IFERROR(Table1_1[[#This Row],[Date Closed]]-Table1_1[[#This Row],[Date Opened]], "not applicable")</f>
        <v>3</v>
      </c>
      <c r="E14" t="s">
        <v>112</v>
      </c>
      <c r="F14" t="s">
        <v>119</v>
      </c>
      <c r="G14" t="s">
        <v>122</v>
      </c>
      <c r="H14" t="s">
        <v>124</v>
      </c>
      <c r="I14">
        <v>1</v>
      </c>
      <c r="J14">
        <v>18.399999999999999</v>
      </c>
      <c r="K14">
        <v>79</v>
      </c>
      <c r="L14" t="b">
        <f t="shared" ca="1" si="0"/>
        <v>0</v>
      </c>
    </row>
    <row r="15" spans="1:14" ht="21" x14ac:dyDescent="0.4">
      <c r="A15" t="s">
        <v>23</v>
      </c>
      <c r="B15" s="1">
        <v>45331</v>
      </c>
      <c r="C15" s="1">
        <v>45336</v>
      </c>
      <c r="D15">
        <f>IFERROR(Table1_1[[#This Row],[Date Closed]]-Table1_1[[#This Row],[Date Opened]], "not applicable")</f>
        <v>5</v>
      </c>
      <c r="E15" t="s">
        <v>114</v>
      </c>
      <c r="F15" t="s">
        <v>119</v>
      </c>
      <c r="G15" t="s">
        <v>120</v>
      </c>
      <c r="H15" t="s">
        <v>124</v>
      </c>
      <c r="I15">
        <v>4</v>
      </c>
      <c r="J15">
        <v>9.8000000000000007</v>
      </c>
      <c r="K15">
        <v>128</v>
      </c>
      <c r="L15" t="b">
        <f t="shared" ca="1" si="0"/>
        <v>0</v>
      </c>
      <c r="N15" s="4"/>
    </row>
    <row r="16" spans="1:14" ht="21" x14ac:dyDescent="0.4">
      <c r="A16" t="s">
        <v>24</v>
      </c>
      <c r="B16" s="1">
        <v>45427</v>
      </c>
      <c r="C16" s="1">
        <v>45429</v>
      </c>
      <c r="D16">
        <f>IFERROR(Table1_1[[#This Row],[Date Closed]]-Table1_1[[#This Row],[Date Opened]], "not applicable")</f>
        <v>2</v>
      </c>
      <c r="E16" t="s">
        <v>113</v>
      </c>
      <c r="F16" t="s">
        <v>116</v>
      </c>
      <c r="G16" t="s">
        <v>121</v>
      </c>
      <c r="H16" t="s">
        <v>124</v>
      </c>
      <c r="I16">
        <v>5</v>
      </c>
      <c r="J16">
        <v>18.3</v>
      </c>
      <c r="K16">
        <v>54.4</v>
      </c>
      <c r="L16" t="b">
        <f t="shared" ca="1" si="0"/>
        <v>0</v>
      </c>
      <c r="N16" s="4"/>
    </row>
    <row r="17" spans="1:12" x14ac:dyDescent="0.3">
      <c r="A17" t="s">
        <v>25</v>
      </c>
      <c r="B17" s="1">
        <v>45379</v>
      </c>
      <c r="C17" s="1">
        <v>45379</v>
      </c>
      <c r="D17">
        <f>IFERROR(Table1_1[[#This Row],[Date Closed]]-Table1_1[[#This Row],[Date Opened]], "not applicable")</f>
        <v>0</v>
      </c>
      <c r="E17" t="s">
        <v>112</v>
      </c>
      <c r="F17" t="s">
        <v>117</v>
      </c>
      <c r="G17" t="s">
        <v>120</v>
      </c>
      <c r="H17" t="s">
        <v>124</v>
      </c>
      <c r="I17">
        <v>3</v>
      </c>
      <c r="J17">
        <v>23.4</v>
      </c>
      <c r="K17">
        <v>6.3</v>
      </c>
      <c r="L17" t="b">
        <f t="shared" ca="1" si="0"/>
        <v>0</v>
      </c>
    </row>
    <row r="18" spans="1:12" x14ac:dyDescent="0.3">
      <c r="A18" t="s">
        <v>26</v>
      </c>
      <c r="B18" s="1">
        <v>45421</v>
      </c>
      <c r="C18" s="1">
        <v>45421</v>
      </c>
      <c r="D18">
        <f>IFERROR(Table1_1[[#This Row],[Date Closed]]-Table1_1[[#This Row],[Date Opened]], "not applicable")</f>
        <v>0</v>
      </c>
      <c r="E18" t="s">
        <v>110</v>
      </c>
      <c r="F18" t="s">
        <v>119</v>
      </c>
      <c r="G18" t="s">
        <v>121</v>
      </c>
      <c r="H18" t="s">
        <v>124</v>
      </c>
      <c r="I18">
        <v>2</v>
      </c>
      <c r="J18">
        <v>4.5</v>
      </c>
      <c r="K18">
        <v>6.3</v>
      </c>
      <c r="L18" t="b">
        <f t="shared" ca="1" si="0"/>
        <v>0</v>
      </c>
    </row>
    <row r="19" spans="1:12" x14ac:dyDescent="0.3">
      <c r="A19" t="s">
        <v>27</v>
      </c>
      <c r="B19" s="1">
        <v>45430</v>
      </c>
      <c r="C19" s="1">
        <v>45434</v>
      </c>
      <c r="D19">
        <f>IFERROR(Table1_1[[#This Row],[Date Closed]]-Table1_1[[#This Row],[Date Opened]], "not applicable")</f>
        <v>4</v>
      </c>
      <c r="E19" t="s">
        <v>111</v>
      </c>
      <c r="F19" t="s">
        <v>118</v>
      </c>
      <c r="G19" t="s">
        <v>122</v>
      </c>
      <c r="H19" t="s">
        <v>124</v>
      </c>
      <c r="I19">
        <v>1</v>
      </c>
      <c r="J19">
        <v>3.6</v>
      </c>
      <c r="K19">
        <v>99.5</v>
      </c>
      <c r="L19" t="b">
        <f t="shared" ca="1" si="0"/>
        <v>0</v>
      </c>
    </row>
    <row r="20" spans="1:12" x14ac:dyDescent="0.3">
      <c r="A20" t="s">
        <v>28</v>
      </c>
      <c r="B20" s="1">
        <v>45370</v>
      </c>
      <c r="C20" s="1"/>
      <c r="D20">
        <f>IFERROR(Table1_1[[#This Row],[Date Closed]]-Table1_1[[#This Row],[Date Opened]], "not applicable")</f>
        <v>-45370</v>
      </c>
      <c r="E20" t="s">
        <v>111</v>
      </c>
      <c r="F20" t="s">
        <v>116</v>
      </c>
      <c r="G20" t="s">
        <v>120</v>
      </c>
      <c r="H20" t="s">
        <v>123</v>
      </c>
      <c r="I20">
        <v>0</v>
      </c>
      <c r="J20">
        <v>17.8</v>
      </c>
      <c r="K20">
        <v>0</v>
      </c>
      <c r="L20" t="b">
        <f t="shared" ca="1" si="0"/>
        <v>1</v>
      </c>
    </row>
    <row r="21" spans="1:12" x14ac:dyDescent="0.3">
      <c r="A21" t="s">
        <v>29</v>
      </c>
      <c r="B21" s="1">
        <v>45309</v>
      </c>
      <c r="C21" s="1">
        <v>45313</v>
      </c>
      <c r="D21">
        <f>IFERROR(Table1_1[[#This Row],[Date Closed]]-Table1_1[[#This Row],[Date Opened]], "not applicable")</f>
        <v>4</v>
      </c>
      <c r="E21" t="s">
        <v>112</v>
      </c>
      <c r="F21" t="s">
        <v>117</v>
      </c>
      <c r="G21" t="s">
        <v>121</v>
      </c>
      <c r="H21" t="s">
        <v>124</v>
      </c>
      <c r="I21">
        <v>2</v>
      </c>
      <c r="J21">
        <v>7.1</v>
      </c>
      <c r="K21">
        <v>103.1</v>
      </c>
      <c r="L21" t="b">
        <f t="shared" ca="1" si="0"/>
        <v>0</v>
      </c>
    </row>
    <row r="22" spans="1:12" x14ac:dyDescent="0.3">
      <c r="A22" t="s">
        <v>30</v>
      </c>
      <c r="B22" s="1">
        <v>45400</v>
      </c>
      <c r="C22" s="1">
        <v>45401</v>
      </c>
      <c r="D22">
        <f>IFERROR(Table1_1[[#This Row],[Date Closed]]-Table1_1[[#This Row],[Date Opened]], "not applicable")</f>
        <v>1</v>
      </c>
      <c r="E22" t="s">
        <v>112</v>
      </c>
      <c r="F22" t="s">
        <v>118</v>
      </c>
      <c r="G22" t="s">
        <v>122</v>
      </c>
      <c r="H22" t="s">
        <v>124</v>
      </c>
      <c r="I22">
        <v>3</v>
      </c>
      <c r="J22">
        <v>11.1</v>
      </c>
      <c r="K22">
        <v>28.6</v>
      </c>
      <c r="L22" t="b">
        <f t="shared" ca="1" si="0"/>
        <v>0</v>
      </c>
    </row>
    <row r="23" spans="1:12" x14ac:dyDescent="0.3">
      <c r="A23" t="s">
        <v>31</v>
      </c>
      <c r="B23" s="1">
        <v>45322</v>
      </c>
      <c r="C23" s="1">
        <v>45323</v>
      </c>
      <c r="D23">
        <f>IFERROR(Table1_1[[#This Row],[Date Closed]]-Table1_1[[#This Row],[Date Opened]], "not applicable")</f>
        <v>1</v>
      </c>
      <c r="E23" t="s">
        <v>110</v>
      </c>
      <c r="F23" t="s">
        <v>116</v>
      </c>
      <c r="G23" t="s">
        <v>121</v>
      </c>
      <c r="H23" t="s">
        <v>124</v>
      </c>
      <c r="I23">
        <v>5</v>
      </c>
      <c r="J23">
        <v>6.3</v>
      </c>
      <c r="K23">
        <v>26.5</v>
      </c>
      <c r="L23" t="b">
        <f t="shared" ca="1" si="0"/>
        <v>0</v>
      </c>
    </row>
    <row r="24" spans="1:12" x14ac:dyDescent="0.3">
      <c r="A24" t="s">
        <v>32</v>
      </c>
      <c r="B24" s="1">
        <v>45310</v>
      </c>
      <c r="C24" s="1">
        <v>45315</v>
      </c>
      <c r="D24">
        <f>IFERROR(Table1_1[[#This Row],[Date Closed]]-Table1_1[[#This Row],[Date Opened]], "not applicable")</f>
        <v>5</v>
      </c>
      <c r="E24" t="s">
        <v>112</v>
      </c>
      <c r="F24" t="s">
        <v>116</v>
      </c>
      <c r="G24" t="s">
        <v>120</v>
      </c>
      <c r="H24" t="s">
        <v>124</v>
      </c>
      <c r="I24">
        <v>3</v>
      </c>
      <c r="J24">
        <v>2.6</v>
      </c>
      <c r="K24">
        <v>122.7</v>
      </c>
      <c r="L24" t="b">
        <f t="shared" ca="1" si="0"/>
        <v>0</v>
      </c>
    </row>
    <row r="25" spans="1:12" x14ac:dyDescent="0.3">
      <c r="A25" t="s">
        <v>33</v>
      </c>
      <c r="B25" s="1">
        <v>45463</v>
      </c>
      <c r="C25" s="1">
        <v>45466</v>
      </c>
      <c r="D25">
        <f>IFERROR(Table1_1[[#This Row],[Date Closed]]-Table1_1[[#This Row],[Date Opened]], "not applicable")</f>
        <v>3</v>
      </c>
      <c r="E25" t="s">
        <v>112</v>
      </c>
      <c r="F25" t="s">
        <v>119</v>
      </c>
      <c r="G25" t="s">
        <v>121</v>
      </c>
      <c r="H25" t="s">
        <v>124</v>
      </c>
      <c r="I25">
        <v>4</v>
      </c>
      <c r="J25">
        <v>6.6</v>
      </c>
      <c r="K25">
        <v>76.3</v>
      </c>
      <c r="L25" t="b">
        <f t="shared" ca="1" si="0"/>
        <v>0</v>
      </c>
    </row>
    <row r="26" spans="1:12" x14ac:dyDescent="0.3">
      <c r="A26" t="s">
        <v>34</v>
      </c>
      <c r="B26" s="1">
        <v>45396</v>
      </c>
      <c r="C26" s="1"/>
      <c r="D26">
        <f>IFERROR(Table1_1[[#This Row],[Date Closed]]-Table1_1[[#This Row],[Date Opened]], "not applicable")</f>
        <v>-45396</v>
      </c>
      <c r="E26" t="s">
        <v>114</v>
      </c>
      <c r="F26" t="s">
        <v>118</v>
      </c>
      <c r="G26" t="s">
        <v>122</v>
      </c>
      <c r="H26" t="s">
        <v>123</v>
      </c>
      <c r="I26">
        <v>0</v>
      </c>
      <c r="J26">
        <v>10.5</v>
      </c>
      <c r="K26">
        <v>0</v>
      </c>
      <c r="L26" t="b">
        <f t="shared" ca="1" si="0"/>
        <v>1</v>
      </c>
    </row>
    <row r="27" spans="1:12" x14ac:dyDescent="0.3">
      <c r="A27" t="s">
        <v>35</v>
      </c>
      <c r="B27" s="1">
        <v>45305</v>
      </c>
      <c r="C27" s="1">
        <v>45310</v>
      </c>
      <c r="D27">
        <f>IFERROR(Table1_1[[#This Row],[Date Closed]]-Table1_1[[#This Row],[Date Opened]], "not applicable")</f>
        <v>5</v>
      </c>
      <c r="E27" t="s">
        <v>113</v>
      </c>
      <c r="F27" t="s">
        <v>116</v>
      </c>
      <c r="G27" t="s">
        <v>122</v>
      </c>
      <c r="H27" t="s">
        <v>124</v>
      </c>
      <c r="I27">
        <v>3</v>
      </c>
      <c r="J27">
        <v>19.399999999999999</v>
      </c>
      <c r="K27">
        <v>121.8</v>
      </c>
      <c r="L27" t="b">
        <f t="shared" ca="1" si="0"/>
        <v>0</v>
      </c>
    </row>
    <row r="28" spans="1:12" x14ac:dyDescent="0.3">
      <c r="A28" t="s">
        <v>36</v>
      </c>
      <c r="B28" s="1">
        <v>45341</v>
      </c>
      <c r="C28" s="1">
        <v>45342</v>
      </c>
      <c r="D28">
        <f>IFERROR(Table1_1[[#This Row],[Date Closed]]-Table1_1[[#This Row],[Date Opened]], "not applicable")</f>
        <v>1</v>
      </c>
      <c r="E28" t="s">
        <v>112</v>
      </c>
      <c r="F28" t="s">
        <v>117</v>
      </c>
      <c r="G28" t="s">
        <v>120</v>
      </c>
      <c r="H28" t="s">
        <v>124</v>
      </c>
      <c r="I28">
        <v>3</v>
      </c>
      <c r="J28">
        <v>11.6</v>
      </c>
      <c r="K28">
        <v>31.1</v>
      </c>
      <c r="L28" t="b">
        <f t="shared" ca="1" si="0"/>
        <v>0</v>
      </c>
    </row>
    <row r="29" spans="1:12" x14ac:dyDescent="0.3">
      <c r="A29" t="s">
        <v>37</v>
      </c>
      <c r="B29" s="1">
        <v>45311</v>
      </c>
      <c r="C29" s="1">
        <v>45314</v>
      </c>
      <c r="D29">
        <f>IFERROR(Table1_1[[#This Row],[Date Closed]]-Table1_1[[#This Row],[Date Opened]], "not applicable")</f>
        <v>3</v>
      </c>
      <c r="E29" t="s">
        <v>111</v>
      </c>
      <c r="F29" t="s">
        <v>116</v>
      </c>
      <c r="G29" t="s">
        <v>120</v>
      </c>
      <c r="H29" t="s">
        <v>124</v>
      </c>
      <c r="I29">
        <v>5</v>
      </c>
      <c r="J29">
        <v>20.2</v>
      </c>
      <c r="K29">
        <v>79.8</v>
      </c>
      <c r="L29" t="b">
        <f t="shared" ca="1" si="0"/>
        <v>0</v>
      </c>
    </row>
    <row r="30" spans="1:12" x14ac:dyDescent="0.3">
      <c r="A30" t="s">
        <v>38</v>
      </c>
      <c r="B30" s="1">
        <v>45352</v>
      </c>
      <c r="C30" s="1">
        <v>45353</v>
      </c>
      <c r="D30">
        <f>IFERROR(Table1_1[[#This Row],[Date Closed]]-Table1_1[[#This Row],[Date Opened]], "not applicable")</f>
        <v>1</v>
      </c>
      <c r="E30" t="s">
        <v>114</v>
      </c>
      <c r="F30" t="s">
        <v>115</v>
      </c>
      <c r="G30" t="s">
        <v>122</v>
      </c>
      <c r="H30" t="s">
        <v>124</v>
      </c>
      <c r="I30">
        <v>1</v>
      </c>
      <c r="J30">
        <v>4.8</v>
      </c>
      <c r="K30">
        <v>25</v>
      </c>
      <c r="L30" t="b">
        <f t="shared" ca="1" si="0"/>
        <v>0</v>
      </c>
    </row>
    <row r="31" spans="1:12" x14ac:dyDescent="0.3">
      <c r="A31" t="s">
        <v>39</v>
      </c>
      <c r="B31" s="1">
        <v>45391</v>
      </c>
      <c r="C31" s="1">
        <v>45393</v>
      </c>
      <c r="D31">
        <f>IFERROR(Table1_1[[#This Row],[Date Closed]]-Table1_1[[#This Row],[Date Opened]], "not applicable")</f>
        <v>2</v>
      </c>
      <c r="E31" t="s">
        <v>114</v>
      </c>
      <c r="F31" t="s">
        <v>118</v>
      </c>
      <c r="G31" t="s">
        <v>122</v>
      </c>
      <c r="H31" t="s">
        <v>124</v>
      </c>
      <c r="I31">
        <v>5</v>
      </c>
      <c r="J31">
        <v>16.2</v>
      </c>
      <c r="K31">
        <v>52.4</v>
      </c>
      <c r="L31" t="b">
        <f t="shared" ca="1" si="0"/>
        <v>0</v>
      </c>
    </row>
    <row r="32" spans="1:12" x14ac:dyDescent="0.3">
      <c r="A32" t="s">
        <v>40</v>
      </c>
      <c r="B32" s="1">
        <v>45340</v>
      </c>
      <c r="C32" s="1">
        <v>45342</v>
      </c>
      <c r="D32">
        <f>IFERROR(Table1_1[[#This Row],[Date Closed]]-Table1_1[[#This Row],[Date Opened]], "not applicable")</f>
        <v>2</v>
      </c>
      <c r="E32" t="s">
        <v>113</v>
      </c>
      <c r="F32" t="s">
        <v>119</v>
      </c>
      <c r="G32" t="s">
        <v>121</v>
      </c>
      <c r="H32" t="s">
        <v>124</v>
      </c>
      <c r="I32">
        <v>5</v>
      </c>
      <c r="J32">
        <v>2.4</v>
      </c>
      <c r="K32">
        <v>51.2</v>
      </c>
      <c r="L32" t="b">
        <f t="shared" ca="1" si="0"/>
        <v>0</v>
      </c>
    </row>
    <row r="33" spans="1:12" x14ac:dyDescent="0.3">
      <c r="A33" t="s">
        <v>41</v>
      </c>
      <c r="B33" s="1">
        <v>45304</v>
      </c>
      <c r="C33" s="1">
        <v>45308</v>
      </c>
      <c r="D33">
        <f>IFERROR(Table1_1[[#This Row],[Date Closed]]-Table1_1[[#This Row],[Date Opened]], "not applicable")</f>
        <v>4</v>
      </c>
      <c r="E33" t="s">
        <v>111</v>
      </c>
      <c r="F33" t="s">
        <v>115</v>
      </c>
      <c r="G33" t="s">
        <v>120</v>
      </c>
      <c r="H33" t="s">
        <v>124</v>
      </c>
      <c r="I33">
        <v>5</v>
      </c>
      <c r="J33">
        <v>2.8</v>
      </c>
      <c r="K33">
        <v>98.3</v>
      </c>
      <c r="L33" t="b">
        <f t="shared" ca="1" si="0"/>
        <v>0</v>
      </c>
    </row>
    <row r="34" spans="1:12" x14ac:dyDescent="0.3">
      <c r="A34" t="s">
        <v>42</v>
      </c>
      <c r="B34" s="1">
        <v>45444</v>
      </c>
      <c r="C34" s="1">
        <v>45444</v>
      </c>
      <c r="D34">
        <f>IFERROR(Table1_1[[#This Row],[Date Closed]]-Table1_1[[#This Row],[Date Opened]], "not applicable")</f>
        <v>0</v>
      </c>
      <c r="E34" t="s">
        <v>112</v>
      </c>
      <c r="F34" t="s">
        <v>117</v>
      </c>
      <c r="G34" t="s">
        <v>120</v>
      </c>
      <c r="H34" t="s">
        <v>124</v>
      </c>
      <c r="I34">
        <v>5</v>
      </c>
      <c r="J34">
        <v>6.7</v>
      </c>
      <c r="K34">
        <v>5.2</v>
      </c>
      <c r="L34" t="b">
        <f t="shared" ca="1" si="0"/>
        <v>0</v>
      </c>
    </row>
    <row r="35" spans="1:12" x14ac:dyDescent="0.3">
      <c r="A35" t="s">
        <v>43</v>
      </c>
      <c r="B35" s="1">
        <v>45450</v>
      </c>
      <c r="C35" s="1">
        <v>45450</v>
      </c>
      <c r="D35">
        <f>IFERROR(Table1_1[[#This Row],[Date Closed]]-Table1_1[[#This Row],[Date Opened]], "not applicable")</f>
        <v>0</v>
      </c>
      <c r="E35" t="s">
        <v>111</v>
      </c>
      <c r="F35" t="s">
        <v>119</v>
      </c>
      <c r="G35" t="s">
        <v>121</v>
      </c>
      <c r="H35" t="s">
        <v>124</v>
      </c>
      <c r="I35">
        <v>3</v>
      </c>
      <c r="J35">
        <v>22.5</v>
      </c>
      <c r="K35">
        <v>2.4</v>
      </c>
      <c r="L35" t="b">
        <f t="shared" ca="1" si="0"/>
        <v>0</v>
      </c>
    </row>
    <row r="36" spans="1:12" x14ac:dyDescent="0.3">
      <c r="A36" t="s">
        <v>44</v>
      </c>
      <c r="B36" s="1">
        <v>45372</v>
      </c>
      <c r="C36" s="1">
        <v>45373</v>
      </c>
      <c r="D36">
        <f>IFERROR(Table1_1[[#This Row],[Date Closed]]-Table1_1[[#This Row],[Date Opened]], "not applicable")</f>
        <v>1</v>
      </c>
      <c r="E36" t="s">
        <v>112</v>
      </c>
      <c r="F36" t="s">
        <v>118</v>
      </c>
      <c r="G36" t="s">
        <v>122</v>
      </c>
      <c r="H36" t="s">
        <v>124</v>
      </c>
      <c r="I36">
        <v>3</v>
      </c>
      <c r="J36">
        <v>22.4</v>
      </c>
      <c r="K36">
        <v>31.6</v>
      </c>
      <c r="L36" t="b">
        <f t="shared" ca="1" si="0"/>
        <v>0</v>
      </c>
    </row>
    <row r="37" spans="1:12" x14ac:dyDescent="0.3">
      <c r="A37" t="s">
        <v>45</v>
      </c>
      <c r="B37" s="1">
        <v>45294</v>
      </c>
      <c r="C37" s="1">
        <v>45297</v>
      </c>
      <c r="D37">
        <f>IFERROR(Table1_1[[#This Row],[Date Closed]]-Table1_1[[#This Row],[Date Opened]], "not applicable")</f>
        <v>3</v>
      </c>
      <c r="E37" t="s">
        <v>111</v>
      </c>
      <c r="F37" t="s">
        <v>116</v>
      </c>
      <c r="G37" t="s">
        <v>120</v>
      </c>
      <c r="H37" t="s">
        <v>124</v>
      </c>
      <c r="I37">
        <v>5</v>
      </c>
      <c r="J37">
        <v>5.9</v>
      </c>
      <c r="K37">
        <v>74.900000000000006</v>
      </c>
      <c r="L37" t="b">
        <f t="shared" ca="1" si="0"/>
        <v>0</v>
      </c>
    </row>
    <row r="38" spans="1:12" x14ac:dyDescent="0.3">
      <c r="A38" t="s">
        <v>46</v>
      </c>
      <c r="B38" s="1">
        <v>45381</v>
      </c>
      <c r="C38" s="1">
        <v>45381</v>
      </c>
      <c r="D38">
        <f>IFERROR(Table1_1[[#This Row],[Date Closed]]-Table1_1[[#This Row],[Date Opened]], "not applicable")</f>
        <v>0</v>
      </c>
      <c r="E38" t="s">
        <v>110</v>
      </c>
      <c r="F38" t="s">
        <v>118</v>
      </c>
      <c r="G38" t="s">
        <v>120</v>
      </c>
      <c r="H38" t="s">
        <v>124</v>
      </c>
      <c r="I38">
        <v>4</v>
      </c>
      <c r="J38">
        <v>20.2</v>
      </c>
      <c r="K38">
        <v>5.9</v>
      </c>
      <c r="L38" t="b">
        <f t="shared" ca="1" si="0"/>
        <v>0</v>
      </c>
    </row>
    <row r="39" spans="1:12" x14ac:dyDescent="0.3">
      <c r="A39" t="s">
        <v>47</v>
      </c>
      <c r="B39" s="1">
        <v>45448</v>
      </c>
      <c r="C39" s="1">
        <v>45453</v>
      </c>
      <c r="D39">
        <f>IFERROR(Table1_1[[#This Row],[Date Closed]]-Table1_1[[#This Row],[Date Opened]], "not applicable")</f>
        <v>5</v>
      </c>
      <c r="E39" t="s">
        <v>111</v>
      </c>
      <c r="F39" t="s">
        <v>118</v>
      </c>
      <c r="G39" t="s">
        <v>121</v>
      </c>
      <c r="H39" t="s">
        <v>124</v>
      </c>
      <c r="I39">
        <v>1</v>
      </c>
      <c r="J39">
        <v>22.6</v>
      </c>
      <c r="K39">
        <v>121.9</v>
      </c>
      <c r="L39" t="b">
        <f t="shared" ca="1" si="0"/>
        <v>0</v>
      </c>
    </row>
    <row r="40" spans="1:12" x14ac:dyDescent="0.3">
      <c r="A40" t="s">
        <v>48</v>
      </c>
      <c r="B40" s="1">
        <v>45321</v>
      </c>
      <c r="C40" s="1">
        <v>45321</v>
      </c>
      <c r="D40">
        <f>IFERROR(Table1_1[[#This Row],[Date Closed]]-Table1_1[[#This Row],[Date Opened]], "not applicable")</f>
        <v>0</v>
      </c>
      <c r="E40" t="s">
        <v>112</v>
      </c>
      <c r="F40" t="s">
        <v>118</v>
      </c>
      <c r="G40" t="s">
        <v>122</v>
      </c>
      <c r="H40" t="s">
        <v>124</v>
      </c>
      <c r="I40">
        <v>5</v>
      </c>
      <c r="J40">
        <v>5.8</v>
      </c>
      <c r="K40">
        <v>3.4</v>
      </c>
      <c r="L40" t="b">
        <f t="shared" ca="1" si="0"/>
        <v>0</v>
      </c>
    </row>
    <row r="41" spans="1:12" x14ac:dyDescent="0.3">
      <c r="A41" t="s">
        <v>49</v>
      </c>
      <c r="B41" s="1">
        <v>45467</v>
      </c>
      <c r="C41" s="1">
        <v>45472</v>
      </c>
      <c r="D41">
        <f>IFERROR(Table1_1[[#This Row],[Date Closed]]-Table1_1[[#This Row],[Date Opened]], "not applicable")</f>
        <v>5</v>
      </c>
      <c r="E41" t="s">
        <v>111</v>
      </c>
      <c r="F41" t="s">
        <v>117</v>
      </c>
      <c r="G41" t="s">
        <v>122</v>
      </c>
      <c r="H41" t="s">
        <v>124</v>
      </c>
      <c r="I41">
        <v>1</v>
      </c>
      <c r="J41">
        <v>3.1</v>
      </c>
      <c r="K41">
        <v>124</v>
      </c>
      <c r="L41" t="b">
        <f t="shared" ca="1" si="0"/>
        <v>0</v>
      </c>
    </row>
    <row r="42" spans="1:12" x14ac:dyDescent="0.3">
      <c r="A42" t="s">
        <v>50</v>
      </c>
      <c r="B42" s="1">
        <v>45362</v>
      </c>
      <c r="C42" s="1"/>
      <c r="D42">
        <f>IFERROR(Table1_1[[#This Row],[Date Closed]]-Table1_1[[#This Row],[Date Opened]], "not applicable")</f>
        <v>-45362</v>
      </c>
      <c r="E42" t="s">
        <v>112</v>
      </c>
      <c r="F42" t="s">
        <v>118</v>
      </c>
      <c r="G42" t="s">
        <v>120</v>
      </c>
      <c r="H42" t="s">
        <v>123</v>
      </c>
      <c r="I42">
        <v>0</v>
      </c>
      <c r="J42">
        <v>18</v>
      </c>
      <c r="K42">
        <v>0</v>
      </c>
      <c r="L42" t="b">
        <f t="shared" ca="1" si="0"/>
        <v>1</v>
      </c>
    </row>
    <row r="43" spans="1:12" x14ac:dyDescent="0.3">
      <c r="A43" t="s">
        <v>51</v>
      </c>
      <c r="B43" s="1">
        <v>45433</v>
      </c>
      <c r="C43" s="1">
        <v>45438</v>
      </c>
      <c r="D43">
        <f>IFERROR(Table1_1[[#This Row],[Date Closed]]-Table1_1[[#This Row],[Date Opened]], "not applicable")</f>
        <v>5</v>
      </c>
      <c r="E43" t="s">
        <v>113</v>
      </c>
      <c r="F43" t="s">
        <v>116</v>
      </c>
      <c r="G43" t="s">
        <v>120</v>
      </c>
      <c r="H43" t="s">
        <v>124</v>
      </c>
      <c r="I43">
        <v>2</v>
      </c>
      <c r="J43">
        <v>13.5</v>
      </c>
      <c r="K43">
        <v>126.8</v>
      </c>
      <c r="L43" t="b">
        <f t="shared" ca="1" si="0"/>
        <v>0</v>
      </c>
    </row>
    <row r="44" spans="1:12" x14ac:dyDescent="0.3">
      <c r="A44" t="s">
        <v>52</v>
      </c>
      <c r="B44" s="1">
        <v>45441</v>
      </c>
      <c r="C44" s="1">
        <v>45445</v>
      </c>
      <c r="D44">
        <f>IFERROR(Table1_1[[#This Row],[Date Closed]]-Table1_1[[#This Row],[Date Opened]], "not applicable")</f>
        <v>4</v>
      </c>
      <c r="E44" t="s">
        <v>112</v>
      </c>
      <c r="F44" t="s">
        <v>116</v>
      </c>
      <c r="G44" t="s">
        <v>122</v>
      </c>
      <c r="H44" t="s">
        <v>124</v>
      </c>
      <c r="I44">
        <v>3</v>
      </c>
      <c r="J44">
        <v>21.7</v>
      </c>
      <c r="K44">
        <v>102.6</v>
      </c>
      <c r="L44" t="b">
        <f t="shared" ca="1" si="0"/>
        <v>0</v>
      </c>
    </row>
    <row r="45" spans="1:12" x14ac:dyDescent="0.3">
      <c r="A45" t="s">
        <v>53</v>
      </c>
      <c r="B45" s="1">
        <v>45302</v>
      </c>
      <c r="C45" s="1">
        <v>45304</v>
      </c>
      <c r="D45">
        <f>IFERROR(Table1_1[[#This Row],[Date Closed]]-Table1_1[[#This Row],[Date Opened]], "not applicable")</f>
        <v>2</v>
      </c>
      <c r="E45" t="s">
        <v>112</v>
      </c>
      <c r="F45" t="s">
        <v>116</v>
      </c>
      <c r="G45" t="s">
        <v>122</v>
      </c>
      <c r="H45" t="s">
        <v>124</v>
      </c>
      <c r="I45">
        <v>5</v>
      </c>
      <c r="J45">
        <v>21.3</v>
      </c>
      <c r="K45">
        <v>51.8</v>
      </c>
      <c r="L45" t="b">
        <f t="shared" ca="1" si="0"/>
        <v>0</v>
      </c>
    </row>
    <row r="46" spans="1:12" x14ac:dyDescent="0.3">
      <c r="A46" t="s">
        <v>54</v>
      </c>
      <c r="B46" s="1">
        <v>45450</v>
      </c>
      <c r="C46" s="1">
        <v>45455</v>
      </c>
      <c r="D46">
        <f>IFERROR(Table1_1[[#This Row],[Date Closed]]-Table1_1[[#This Row],[Date Opened]], "not applicable")</f>
        <v>5</v>
      </c>
      <c r="E46" t="s">
        <v>112</v>
      </c>
      <c r="F46" t="s">
        <v>115</v>
      </c>
      <c r="G46" t="s">
        <v>120</v>
      </c>
      <c r="H46" t="s">
        <v>124</v>
      </c>
      <c r="I46">
        <v>4</v>
      </c>
      <c r="J46">
        <v>1.6</v>
      </c>
      <c r="K46">
        <v>126.2</v>
      </c>
      <c r="L46" t="b">
        <f t="shared" ca="1" si="0"/>
        <v>0</v>
      </c>
    </row>
    <row r="47" spans="1:12" x14ac:dyDescent="0.3">
      <c r="A47" t="s">
        <v>55</v>
      </c>
      <c r="B47" s="1">
        <v>45377</v>
      </c>
      <c r="C47" s="1">
        <v>45380</v>
      </c>
      <c r="D47">
        <f>IFERROR(Table1_1[[#This Row],[Date Closed]]-Table1_1[[#This Row],[Date Opened]], "not applicable")</f>
        <v>3</v>
      </c>
      <c r="E47" t="s">
        <v>112</v>
      </c>
      <c r="F47" t="s">
        <v>118</v>
      </c>
      <c r="G47" t="s">
        <v>120</v>
      </c>
      <c r="H47" t="s">
        <v>124</v>
      </c>
      <c r="I47">
        <v>1</v>
      </c>
      <c r="J47">
        <v>9.8000000000000007</v>
      </c>
      <c r="K47">
        <v>73.3</v>
      </c>
      <c r="L47" t="b">
        <f t="shared" ca="1" si="0"/>
        <v>0</v>
      </c>
    </row>
    <row r="48" spans="1:12" x14ac:dyDescent="0.3">
      <c r="A48" t="s">
        <v>56</v>
      </c>
      <c r="B48" s="1">
        <v>45412</v>
      </c>
      <c r="C48" s="1">
        <v>45413</v>
      </c>
      <c r="D48">
        <f>IFERROR(Table1_1[[#This Row],[Date Closed]]-Table1_1[[#This Row],[Date Opened]], "not applicable")</f>
        <v>1</v>
      </c>
      <c r="E48" t="s">
        <v>114</v>
      </c>
      <c r="F48" t="s">
        <v>118</v>
      </c>
      <c r="G48" t="s">
        <v>122</v>
      </c>
      <c r="H48" t="s">
        <v>124</v>
      </c>
      <c r="I48">
        <v>2</v>
      </c>
      <c r="J48">
        <v>6.1</v>
      </c>
      <c r="K48">
        <v>29.6</v>
      </c>
      <c r="L48" t="b">
        <f t="shared" ca="1" si="0"/>
        <v>0</v>
      </c>
    </row>
    <row r="49" spans="1:12" x14ac:dyDescent="0.3">
      <c r="A49" t="s">
        <v>57</v>
      </c>
      <c r="B49" s="1">
        <v>45394</v>
      </c>
      <c r="C49" s="1">
        <v>45396</v>
      </c>
      <c r="D49">
        <f>IFERROR(Table1_1[[#This Row],[Date Closed]]-Table1_1[[#This Row],[Date Opened]], "not applicable")</f>
        <v>2</v>
      </c>
      <c r="E49" t="s">
        <v>113</v>
      </c>
      <c r="F49" t="s">
        <v>118</v>
      </c>
      <c r="G49" t="s">
        <v>122</v>
      </c>
      <c r="H49" t="s">
        <v>124</v>
      </c>
      <c r="I49">
        <v>5</v>
      </c>
      <c r="J49">
        <v>10.199999999999999</v>
      </c>
      <c r="K49">
        <v>55.9</v>
      </c>
      <c r="L49" t="b">
        <f t="shared" ca="1" si="0"/>
        <v>0</v>
      </c>
    </row>
    <row r="50" spans="1:12" x14ac:dyDescent="0.3">
      <c r="A50" t="s">
        <v>58</v>
      </c>
      <c r="B50" s="1">
        <v>45429</v>
      </c>
      <c r="C50" s="1">
        <v>45431</v>
      </c>
      <c r="D50">
        <f>IFERROR(Table1_1[[#This Row],[Date Closed]]-Table1_1[[#This Row],[Date Opened]], "not applicable")</f>
        <v>2</v>
      </c>
      <c r="E50" t="s">
        <v>113</v>
      </c>
      <c r="F50" t="s">
        <v>118</v>
      </c>
      <c r="G50" t="s">
        <v>120</v>
      </c>
      <c r="H50" t="s">
        <v>124</v>
      </c>
      <c r="I50">
        <v>5</v>
      </c>
      <c r="J50">
        <v>23.1</v>
      </c>
      <c r="K50">
        <v>50.9</v>
      </c>
      <c r="L50" t="b">
        <f t="shared" ca="1" si="0"/>
        <v>0</v>
      </c>
    </row>
    <row r="51" spans="1:12" x14ac:dyDescent="0.3">
      <c r="A51" t="s">
        <v>59</v>
      </c>
      <c r="B51" s="1">
        <v>45319</v>
      </c>
      <c r="C51" s="1">
        <v>45323</v>
      </c>
      <c r="D51">
        <f>IFERROR(Table1_1[[#This Row],[Date Closed]]-Table1_1[[#This Row],[Date Opened]], "not applicable")</f>
        <v>4</v>
      </c>
      <c r="E51" t="s">
        <v>110</v>
      </c>
      <c r="F51" t="s">
        <v>117</v>
      </c>
      <c r="G51" t="s">
        <v>121</v>
      </c>
      <c r="H51" t="s">
        <v>124</v>
      </c>
      <c r="I51">
        <v>5</v>
      </c>
      <c r="J51">
        <v>3.7</v>
      </c>
      <c r="K51">
        <v>103.3</v>
      </c>
      <c r="L51" t="b">
        <f t="shared" ca="1" si="0"/>
        <v>0</v>
      </c>
    </row>
    <row r="52" spans="1:12" x14ac:dyDescent="0.3">
      <c r="A52" t="s">
        <v>60</v>
      </c>
      <c r="B52" s="1">
        <v>45340</v>
      </c>
      <c r="C52" s="1"/>
      <c r="D52">
        <f>IFERROR(Table1_1[[#This Row],[Date Closed]]-Table1_1[[#This Row],[Date Opened]], "not applicable")</f>
        <v>-45340</v>
      </c>
      <c r="E52" t="s">
        <v>114</v>
      </c>
      <c r="F52" t="s">
        <v>116</v>
      </c>
      <c r="G52" t="s">
        <v>121</v>
      </c>
      <c r="H52" t="s">
        <v>123</v>
      </c>
      <c r="I52">
        <v>0</v>
      </c>
      <c r="J52">
        <v>22.3</v>
      </c>
      <c r="K52">
        <v>0</v>
      </c>
      <c r="L52" t="b">
        <f t="shared" ca="1" si="0"/>
        <v>1</v>
      </c>
    </row>
    <row r="53" spans="1:12" x14ac:dyDescent="0.3">
      <c r="A53" t="s">
        <v>61</v>
      </c>
      <c r="B53" s="1">
        <v>45429</v>
      </c>
      <c r="C53" s="1">
        <v>45434</v>
      </c>
      <c r="D53">
        <f>IFERROR(Table1_1[[#This Row],[Date Closed]]-Table1_1[[#This Row],[Date Opened]], "not applicable")</f>
        <v>5</v>
      </c>
      <c r="E53" t="s">
        <v>112</v>
      </c>
      <c r="F53" t="s">
        <v>118</v>
      </c>
      <c r="G53" t="s">
        <v>122</v>
      </c>
      <c r="H53" t="s">
        <v>124</v>
      </c>
      <c r="I53">
        <v>1</v>
      </c>
      <c r="J53">
        <v>22.8</v>
      </c>
      <c r="K53">
        <v>127.4</v>
      </c>
      <c r="L53" t="b">
        <f t="shared" ca="1" si="0"/>
        <v>0</v>
      </c>
    </row>
    <row r="54" spans="1:12" x14ac:dyDescent="0.3">
      <c r="A54" t="s">
        <v>62</v>
      </c>
      <c r="B54" s="1">
        <v>45451</v>
      </c>
      <c r="C54" s="1">
        <v>45453</v>
      </c>
      <c r="D54">
        <f>IFERROR(Table1_1[[#This Row],[Date Closed]]-Table1_1[[#This Row],[Date Opened]], "not applicable")</f>
        <v>2</v>
      </c>
      <c r="E54" t="s">
        <v>113</v>
      </c>
      <c r="F54" t="s">
        <v>118</v>
      </c>
      <c r="G54" t="s">
        <v>121</v>
      </c>
      <c r="H54" t="s">
        <v>124</v>
      </c>
      <c r="I54">
        <v>3</v>
      </c>
      <c r="J54">
        <v>16.3</v>
      </c>
      <c r="K54">
        <v>51.3</v>
      </c>
      <c r="L54" t="b">
        <f t="shared" ca="1" si="0"/>
        <v>0</v>
      </c>
    </row>
    <row r="55" spans="1:12" x14ac:dyDescent="0.3">
      <c r="A55" t="s">
        <v>63</v>
      </c>
      <c r="B55" s="1">
        <v>45470</v>
      </c>
      <c r="C55" s="1">
        <v>45472</v>
      </c>
      <c r="D55">
        <f>IFERROR(Table1_1[[#This Row],[Date Closed]]-Table1_1[[#This Row],[Date Opened]], "not applicable")</f>
        <v>2</v>
      </c>
      <c r="E55" t="s">
        <v>112</v>
      </c>
      <c r="F55" t="s">
        <v>117</v>
      </c>
      <c r="G55" t="s">
        <v>121</v>
      </c>
      <c r="H55" t="s">
        <v>124</v>
      </c>
      <c r="I55">
        <v>4</v>
      </c>
      <c r="J55">
        <v>16.600000000000001</v>
      </c>
      <c r="K55">
        <v>55.3</v>
      </c>
      <c r="L55" t="b">
        <f t="shared" ca="1" si="0"/>
        <v>0</v>
      </c>
    </row>
    <row r="56" spans="1:12" x14ac:dyDescent="0.3">
      <c r="A56" t="s">
        <v>64</v>
      </c>
      <c r="B56" s="1">
        <v>45449</v>
      </c>
      <c r="C56" s="1">
        <v>45453</v>
      </c>
      <c r="D56">
        <f>IFERROR(Table1_1[[#This Row],[Date Closed]]-Table1_1[[#This Row],[Date Opened]], "not applicable")</f>
        <v>4</v>
      </c>
      <c r="E56" t="s">
        <v>111</v>
      </c>
      <c r="F56" t="s">
        <v>116</v>
      </c>
      <c r="G56" t="s">
        <v>122</v>
      </c>
      <c r="H56" t="s">
        <v>124</v>
      </c>
      <c r="I56">
        <v>3</v>
      </c>
      <c r="J56">
        <v>5.8</v>
      </c>
      <c r="K56">
        <v>102.5</v>
      </c>
      <c r="L56" t="b">
        <f t="shared" ca="1" si="0"/>
        <v>0</v>
      </c>
    </row>
    <row r="57" spans="1:12" x14ac:dyDescent="0.3">
      <c r="A57" t="s">
        <v>65</v>
      </c>
      <c r="B57" s="1">
        <v>45447</v>
      </c>
      <c r="C57" s="1">
        <v>45452</v>
      </c>
      <c r="D57">
        <f>IFERROR(Table1_1[[#This Row],[Date Closed]]-Table1_1[[#This Row],[Date Opened]], "not applicable")</f>
        <v>5</v>
      </c>
      <c r="E57" t="s">
        <v>114</v>
      </c>
      <c r="F57" t="s">
        <v>117</v>
      </c>
      <c r="G57" t="s">
        <v>121</v>
      </c>
      <c r="H57" t="s">
        <v>124</v>
      </c>
      <c r="I57">
        <v>2</v>
      </c>
      <c r="J57">
        <v>12.8</v>
      </c>
      <c r="K57">
        <v>126.6</v>
      </c>
      <c r="L57" t="b">
        <f t="shared" ca="1" si="0"/>
        <v>0</v>
      </c>
    </row>
    <row r="58" spans="1:12" x14ac:dyDescent="0.3">
      <c r="A58" t="s">
        <v>66</v>
      </c>
      <c r="B58" s="1">
        <v>45335</v>
      </c>
      <c r="C58" s="1"/>
      <c r="D58">
        <f>IFERROR(Table1_1[[#This Row],[Date Closed]]-Table1_1[[#This Row],[Date Opened]], "not applicable")</f>
        <v>-45335</v>
      </c>
      <c r="E58" t="s">
        <v>111</v>
      </c>
      <c r="F58" t="s">
        <v>119</v>
      </c>
      <c r="G58" t="s">
        <v>122</v>
      </c>
      <c r="H58" t="s">
        <v>123</v>
      </c>
      <c r="I58">
        <v>0</v>
      </c>
      <c r="J58">
        <v>3.1</v>
      </c>
      <c r="K58">
        <v>0</v>
      </c>
      <c r="L58" t="b">
        <f t="shared" ca="1" si="0"/>
        <v>1</v>
      </c>
    </row>
    <row r="59" spans="1:12" x14ac:dyDescent="0.3">
      <c r="A59" t="s">
        <v>67</v>
      </c>
      <c r="B59" s="1">
        <v>45352</v>
      </c>
      <c r="C59" s="1">
        <v>45357</v>
      </c>
      <c r="D59">
        <f>IFERROR(Table1_1[[#This Row],[Date Closed]]-Table1_1[[#This Row],[Date Opened]], "not applicable")</f>
        <v>5</v>
      </c>
      <c r="E59" t="s">
        <v>112</v>
      </c>
      <c r="F59" t="s">
        <v>115</v>
      </c>
      <c r="G59" t="s">
        <v>120</v>
      </c>
      <c r="H59" t="s">
        <v>124</v>
      </c>
      <c r="I59">
        <v>1</v>
      </c>
      <c r="J59">
        <v>6.6</v>
      </c>
      <c r="K59">
        <v>124.3</v>
      </c>
      <c r="L59" t="b">
        <f t="shared" ca="1" si="0"/>
        <v>0</v>
      </c>
    </row>
    <row r="60" spans="1:12" x14ac:dyDescent="0.3">
      <c r="A60" t="s">
        <v>68</v>
      </c>
      <c r="B60" s="1">
        <v>45310</v>
      </c>
      <c r="C60" s="1">
        <v>45313</v>
      </c>
      <c r="D60">
        <f>IFERROR(Table1_1[[#This Row],[Date Closed]]-Table1_1[[#This Row],[Date Opened]], "not applicable")</f>
        <v>3</v>
      </c>
      <c r="E60" t="s">
        <v>111</v>
      </c>
      <c r="F60" t="s">
        <v>115</v>
      </c>
      <c r="G60" t="s">
        <v>121</v>
      </c>
      <c r="H60" t="s">
        <v>124</v>
      </c>
      <c r="I60">
        <v>4</v>
      </c>
      <c r="J60">
        <v>12.4</v>
      </c>
      <c r="K60">
        <v>74.7</v>
      </c>
      <c r="L60" t="b">
        <f t="shared" ca="1" si="0"/>
        <v>0</v>
      </c>
    </row>
    <row r="61" spans="1:12" x14ac:dyDescent="0.3">
      <c r="A61" t="s">
        <v>69</v>
      </c>
      <c r="B61" s="1">
        <v>45459</v>
      </c>
      <c r="C61" s="1"/>
      <c r="D61">
        <f>IFERROR(Table1_1[[#This Row],[Date Closed]]-Table1_1[[#This Row],[Date Opened]], "not applicable")</f>
        <v>-45459</v>
      </c>
      <c r="E61" t="s">
        <v>113</v>
      </c>
      <c r="F61" t="s">
        <v>117</v>
      </c>
      <c r="G61" t="s">
        <v>120</v>
      </c>
      <c r="H61" t="s">
        <v>123</v>
      </c>
      <c r="I61">
        <v>0</v>
      </c>
      <c r="J61">
        <v>5</v>
      </c>
      <c r="K61">
        <v>0</v>
      </c>
      <c r="L61" t="b">
        <f t="shared" ca="1" si="0"/>
        <v>1</v>
      </c>
    </row>
    <row r="62" spans="1:12" x14ac:dyDescent="0.3">
      <c r="A62" t="s">
        <v>70</v>
      </c>
      <c r="B62" s="1">
        <v>45470</v>
      </c>
      <c r="C62" s="1">
        <v>45474</v>
      </c>
      <c r="D62">
        <f>IFERROR(Table1_1[[#This Row],[Date Closed]]-Table1_1[[#This Row],[Date Opened]], "not applicable")</f>
        <v>4</v>
      </c>
      <c r="E62" t="s">
        <v>111</v>
      </c>
      <c r="F62" t="s">
        <v>115</v>
      </c>
      <c r="G62" t="s">
        <v>120</v>
      </c>
      <c r="H62" t="s">
        <v>124</v>
      </c>
      <c r="I62">
        <v>4</v>
      </c>
      <c r="J62">
        <v>4.0999999999999996</v>
      </c>
      <c r="K62">
        <v>100.3</v>
      </c>
      <c r="L62" t="b">
        <f t="shared" ca="1" si="0"/>
        <v>0</v>
      </c>
    </row>
    <row r="63" spans="1:12" x14ac:dyDescent="0.3">
      <c r="A63" t="s">
        <v>71</v>
      </c>
      <c r="B63" s="1">
        <v>45427</v>
      </c>
      <c r="C63" s="1">
        <v>45431</v>
      </c>
      <c r="D63">
        <f>IFERROR(Table1_1[[#This Row],[Date Closed]]-Table1_1[[#This Row],[Date Opened]], "not applicable")</f>
        <v>4</v>
      </c>
      <c r="E63" t="s">
        <v>114</v>
      </c>
      <c r="F63" t="s">
        <v>119</v>
      </c>
      <c r="G63" t="s">
        <v>121</v>
      </c>
      <c r="H63" t="s">
        <v>124</v>
      </c>
      <c r="I63">
        <v>5</v>
      </c>
      <c r="J63">
        <v>10.8</v>
      </c>
      <c r="K63">
        <v>103.3</v>
      </c>
      <c r="L63" t="b">
        <f t="shared" ca="1" si="0"/>
        <v>0</v>
      </c>
    </row>
    <row r="64" spans="1:12" x14ac:dyDescent="0.3">
      <c r="A64" t="s">
        <v>72</v>
      </c>
      <c r="B64" s="1">
        <v>45406</v>
      </c>
      <c r="C64" s="1">
        <v>45407</v>
      </c>
      <c r="D64">
        <f>IFERROR(Table1_1[[#This Row],[Date Closed]]-Table1_1[[#This Row],[Date Opened]], "not applicable")</f>
        <v>1</v>
      </c>
      <c r="E64" t="s">
        <v>114</v>
      </c>
      <c r="F64" t="s">
        <v>117</v>
      </c>
      <c r="G64" t="s">
        <v>122</v>
      </c>
      <c r="H64" t="s">
        <v>124</v>
      </c>
      <c r="I64">
        <v>2</v>
      </c>
      <c r="J64">
        <v>20.3</v>
      </c>
      <c r="K64">
        <v>26.9</v>
      </c>
      <c r="L64" t="b">
        <f t="shared" ca="1" si="0"/>
        <v>0</v>
      </c>
    </row>
    <row r="65" spans="1:12" x14ac:dyDescent="0.3">
      <c r="A65" t="s">
        <v>73</v>
      </c>
      <c r="B65" s="1">
        <v>45425</v>
      </c>
      <c r="C65" s="1">
        <v>45428</v>
      </c>
      <c r="D65">
        <f>IFERROR(Table1_1[[#This Row],[Date Closed]]-Table1_1[[#This Row],[Date Opened]], "not applicable")</f>
        <v>3</v>
      </c>
      <c r="E65" t="s">
        <v>110</v>
      </c>
      <c r="F65" t="s">
        <v>117</v>
      </c>
      <c r="G65" t="s">
        <v>120</v>
      </c>
      <c r="H65" t="s">
        <v>124</v>
      </c>
      <c r="I65">
        <v>3</v>
      </c>
      <c r="J65">
        <v>6.4</v>
      </c>
      <c r="K65">
        <v>75.400000000000006</v>
      </c>
      <c r="L65" t="b">
        <f t="shared" ca="1" si="0"/>
        <v>0</v>
      </c>
    </row>
    <row r="66" spans="1:12" x14ac:dyDescent="0.3">
      <c r="A66" t="s">
        <v>74</v>
      </c>
      <c r="B66" s="1">
        <v>45430</v>
      </c>
      <c r="C66" s="1">
        <v>45430</v>
      </c>
      <c r="D66">
        <f>IFERROR(Table1_1[[#This Row],[Date Closed]]-Table1_1[[#This Row],[Date Opened]], "not applicable")</f>
        <v>0</v>
      </c>
      <c r="E66" t="s">
        <v>112</v>
      </c>
      <c r="F66" t="s">
        <v>117</v>
      </c>
      <c r="G66" t="s">
        <v>121</v>
      </c>
      <c r="H66" t="s">
        <v>124</v>
      </c>
      <c r="I66">
        <v>2</v>
      </c>
      <c r="J66">
        <v>17.2</v>
      </c>
      <c r="K66">
        <v>1.4</v>
      </c>
      <c r="L66" t="b">
        <f t="shared" ref="L66:L101" ca="1" si="1">AND(ISBLANK($C66), TODAY() - $B66 &gt; 2)</f>
        <v>0</v>
      </c>
    </row>
    <row r="67" spans="1:12" x14ac:dyDescent="0.3">
      <c r="A67" t="s">
        <v>75</v>
      </c>
      <c r="B67" s="1">
        <v>45396</v>
      </c>
      <c r="C67" s="1">
        <v>45398</v>
      </c>
      <c r="D67">
        <f>IFERROR(Table1_1[[#This Row],[Date Closed]]-Table1_1[[#This Row],[Date Opened]], "not applicable")</f>
        <v>2</v>
      </c>
      <c r="E67" t="s">
        <v>114</v>
      </c>
      <c r="F67" t="s">
        <v>116</v>
      </c>
      <c r="G67" t="s">
        <v>120</v>
      </c>
      <c r="H67" t="s">
        <v>124</v>
      </c>
      <c r="I67">
        <v>4</v>
      </c>
      <c r="J67">
        <v>10</v>
      </c>
      <c r="K67">
        <v>54.4</v>
      </c>
      <c r="L67" t="b">
        <f t="shared" ca="1" si="1"/>
        <v>0</v>
      </c>
    </row>
    <row r="68" spans="1:12" x14ac:dyDescent="0.3">
      <c r="A68" t="s">
        <v>76</v>
      </c>
      <c r="B68" s="1">
        <v>45470</v>
      </c>
      <c r="C68" s="1">
        <v>45470</v>
      </c>
      <c r="D68">
        <f>IFERROR(Table1_1[[#This Row],[Date Closed]]-Table1_1[[#This Row],[Date Opened]], "not applicable")</f>
        <v>0</v>
      </c>
      <c r="E68" t="s">
        <v>111</v>
      </c>
      <c r="F68" t="s">
        <v>117</v>
      </c>
      <c r="G68" t="s">
        <v>122</v>
      </c>
      <c r="H68" t="s">
        <v>124</v>
      </c>
      <c r="I68">
        <v>1</v>
      </c>
      <c r="J68">
        <v>22.7</v>
      </c>
      <c r="K68">
        <v>3.1</v>
      </c>
      <c r="L68" t="b">
        <f t="shared" ca="1" si="1"/>
        <v>0</v>
      </c>
    </row>
    <row r="69" spans="1:12" x14ac:dyDescent="0.3">
      <c r="A69" t="s">
        <v>77</v>
      </c>
      <c r="B69" s="1">
        <v>45391</v>
      </c>
      <c r="C69" s="1">
        <v>45394</v>
      </c>
      <c r="D69">
        <f>IFERROR(Table1_1[[#This Row],[Date Closed]]-Table1_1[[#This Row],[Date Opened]], "not applicable")</f>
        <v>3</v>
      </c>
      <c r="E69" t="s">
        <v>111</v>
      </c>
      <c r="F69" t="s">
        <v>119</v>
      </c>
      <c r="G69" t="s">
        <v>120</v>
      </c>
      <c r="H69" t="s">
        <v>124</v>
      </c>
      <c r="I69">
        <v>4</v>
      </c>
      <c r="J69">
        <v>6</v>
      </c>
      <c r="K69">
        <v>76.099999999999994</v>
      </c>
      <c r="L69" t="b">
        <f t="shared" ca="1" si="1"/>
        <v>0</v>
      </c>
    </row>
    <row r="70" spans="1:12" x14ac:dyDescent="0.3">
      <c r="A70" t="s">
        <v>78</v>
      </c>
      <c r="B70" s="1">
        <v>45299</v>
      </c>
      <c r="C70" s="1">
        <v>45302</v>
      </c>
      <c r="D70">
        <f>IFERROR(Table1_1[[#This Row],[Date Closed]]-Table1_1[[#This Row],[Date Opened]], "not applicable")</f>
        <v>3</v>
      </c>
      <c r="E70" t="s">
        <v>114</v>
      </c>
      <c r="F70" t="s">
        <v>115</v>
      </c>
      <c r="G70" t="s">
        <v>122</v>
      </c>
      <c r="H70" t="s">
        <v>124</v>
      </c>
      <c r="I70">
        <v>2</v>
      </c>
      <c r="J70">
        <v>23.6</v>
      </c>
      <c r="K70">
        <v>76.7</v>
      </c>
      <c r="L70" t="b">
        <f t="shared" ca="1" si="1"/>
        <v>0</v>
      </c>
    </row>
    <row r="71" spans="1:12" x14ac:dyDescent="0.3">
      <c r="A71" t="s">
        <v>79</v>
      </c>
      <c r="B71" s="1">
        <v>45392</v>
      </c>
      <c r="C71" s="1">
        <v>45396</v>
      </c>
      <c r="D71">
        <f>IFERROR(Table1_1[[#This Row],[Date Closed]]-Table1_1[[#This Row],[Date Opened]], "not applicable")</f>
        <v>4</v>
      </c>
      <c r="E71" t="s">
        <v>113</v>
      </c>
      <c r="F71" t="s">
        <v>116</v>
      </c>
      <c r="G71" t="s">
        <v>121</v>
      </c>
      <c r="H71" t="s">
        <v>124</v>
      </c>
      <c r="I71">
        <v>4</v>
      </c>
      <c r="J71">
        <v>4.0999999999999996</v>
      </c>
      <c r="K71">
        <v>100.2</v>
      </c>
      <c r="L71" t="b">
        <f t="shared" ca="1" si="1"/>
        <v>0</v>
      </c>
    </row>
    <row r="72" spans="1:12" x14ac:dyDescent="0.3">
      <c r="A72" t="s">
        <v>80</v>
      </c>
      <c r="B72" s="1">
        <v>45304</v>
      </c>
      <c r="C72" s="1">
        <v>45306</v>
      </c>
      <c r="D72">
        <f>IFERROR(Table1_1[[#This Row],[Date Closed]]-Table1_1[[#This Row],[Date Opened]], "not applicable")</f>
        <v>2</v>
      </c>
      <c r="E72" t="s">
        <v>112</v>
      </c>
      <c r="F72" t="s">
        <v>117</v>
      </c>
      <c r="G72" t="s">
        <v>122</v>
      </c>
      <c r="H72" t="s">
        <v>124</v>
      </c>
      <c r="I72">
        <v>3</v>
      </c>
      <c r="J72">
        <v>18.5</v>
      </c>
      <c r="K72">
        <v>51.7</v>
      </c>
      <c r="L72" t="b">
        <f t="shared" ca="1" si="1"/>
        <v>0</v>
      </c>
    </row>
    <row r="73" spans="1:12" x14ac:dyDescent="0.3">
      <c r="A73" t="s">
        <v>81</v>
      </c>
      <c r="B73" s="1">
        <v>45399</v>
      </c>
      <c r="C73" s="1">
        <v>45401</v>
      </c>
      <c r="D73">
        <f>IFERROR(Table1_1[[#This Row],[Date Closed]]-Table1_1[[#This Row],[Date Opened]], "not applicable")</f>
        <v>2</v>
      </c>
      <c r="E73" t="s">
        <v>114</v>
      </c>
      <c r="F73" t="s">
        <v>116</v>
      </c>
      <c r="G73" t="s">
        <v>121</v>
      </c>
      <c r="H73" t="s">
        <v>124</v>
      </c>
      <c r="I73">
        <v>5</v>
      </c>
      <c r="J73">
        <v>2.2000000000000002</v>
      </c>
      <c r="K73">
        <v>55.7</v>
      </c>
      <c r="L73" t="b">
        <f t="shared" ca="1" si="1"/>
        <v>0</v>
      </c>
    </row>
    <row r="74" spans="1:12" x14ac:dyDescent="0.3">
      <c r="A74" t="s">
        <v>82</v>
      </c>
      <c r="B74" s="1">
        <v>45349</v>
      </c>
      <c r="C74" s="1"/>
      <c r="D74">
        <f>IFERROR(Table1_1[[#This Row],[Date Closed]]-Table1_1[[#This Row],[Date Opened]], "not applicable")</f>
        <v>-45349</v>
      </c>
      <c r="E74" t="s">
        <v>113</v>
      </c>
      <c r="F74" t="s">
        <v>116</v>
      </c>
      <c r="G74" t="s">
        <v>120</v>
      </c>
      <c r="H74" t="s">
        <v>123</v>
      </c>
      <c r="I74">
        <v>0</v>
      </c>
      <c r="J74">
        <v>5.6</v>
      </c>
      <c r="K74">
        <v>0</v>
      </c>
      <c r="L74" t="b">
        <f t="shared" ca="1" si="1"/>
        <v>1</v>
      </c>
    </row>
    <row r="75" spans="1:12" x14ac:dyDescent="0.3">
      <c r="A75" t="s">
        <v>83</v>
      </c>
      <c r="B75" s="1">
        <v>45297</v>
      </c>
      <c r="C75" s="1">
        <v>45301</v>
      </c>
      <c r="D75">
        <f>IFERROR(Table1_1[[#This Row],[Date Closed]]-Table1_1[[#This Row],[Date Opened]], "not applicable")</f>
        <v>4</v>
      </c>
      <c r="E75" t="s">
        <v>112</v>
      </c>
      <c r="F75" t="s">
        <v>117</v>
      </c>
      <c r="G75" t="s">
        <v>121</v>
      </c>
      <c r="H75" t="s">
        <v>124</v>
      </c>
      <c r="I75">
        <v>1</v>
      </c>
      <c r="J75">
        <v>14</v>
      </c>
      <c r="K75">
        <v>98.5</v>
      </c>
      <c r="L75" t="b">
        <f t="shared" ca="1" si="1"/>
        <v>0</v>
      </c>
    </row>
    <row r="76" spans="1:12" x14ac:dyDescent="0.3">
      <c r="A76" t="s">
        <v>84</v>
      </c>
      <c r="B76" s="1">
        <v>45471</v>
      </c>
      <c r="C76" s="1">
        <v>45473</v>
      </c>
      <c r="D76">
        <f>IFERROR(Table1_1[[#This Row],[Date Closed]]-Table1_1[[#This Row],[Date Opened]], "not applicable")</f>
        <v>2</v>
      </c>
      <c r="E76" t="s">
        <v>112</v>
      </c>
      <c r="F76" t="s">
        <v>119</v>
      </c>
      <c r="G76" t="s">
        <v>121</v>
      </c>
      <c r="H76" t="s">
        <v>124</v>
      </c>
      <c r="I76">
        <v>1</v>
      </c>
      <c r="J76">
        <v>18.899999999999999</v>
      </c>
      <c r="K76">
        <v>50.1</v>
      </c>
      <c r="L76" t="b">
        <f t="shared" ca="1" si="1"/>
        <v>0</v>
      </c>
    </row>
    <row r="77" spans="1:12" x14ac:dyDescent="0.3">
      <c r="A77" t="s">
        <v>85</v>
      </c>
      <c r="B77" s="1">
        <v>45371</v>
      </c>
      <c r="C77" s="1">
        <v>45371</v>
      </c>
      <c r="D77">
        <f>IFERROR(Table1_1[[#This Row],[Date Closed]]-Table1_1[[#This Row],[Date Opened]], "not applicable")</f>
        <v>0</v>
      </c>
      <c r="E77" t="s">
        <v>110</v>
      </c>
      <c r="F77" t="s">
        <v>119</v>
      </c>
      <c r="G77" t="s">
        <v>121</v>
      </c>
      <c r="H77" t="s">
        <v>124</v>
      </c>
      <c r="I77">
        <v>4</v>
      </c>
      <c r="J77">
        <v>10.1</v>
      </c>
      <c r="K77">
        <v>6</v>
      </c>
      <c r="L77" t="b">
        <f t="shared" ca="1" si="1"/>
        <v>0</v>
      </c>
    </row>
    <row r="78" spans="1:12" x14ac:dyDescent="0.3">
      <c r="A78" t="s">
        <v>86</v>
      </c>
      <c r="B78" s="1">
        <v>45311</v>
      </c>
      <c r="C78" s="1">
        <v>45315</v>
      </c>
      <c r="D78">
        <f>IFERROR(Table1_1[[#This Row],[Date Closed]]-Table1_1[[#This Row],[Date Opened]], "not applicable")</f>
        <v>4</v>
      </c>
      <c r="E78" t="s">
        <v>112</v>
      </c>
      <c r="F78" t="s">
        <v>116</v>
      </c>
      <c r="G78" t="s">
        <v>121</v>
      </c>
      <c r="H78" t="s">
        <v>124</v>
      </c>
      <c r="I78">
        <v>3</v>
      </c>
      <c r="J78">
        <v>20.6</v>
      </c>
      <c r="K78">
        <v>101.2</v>
      </c>
      <c r="L78" t="b">
        <f t="shared" ca="1" si="1"/>
        <v>0</v>
      </c>
    </row>
    <row r="79" spans="1:12" x14ac:dyDescent="0.3">
      <c r="A79" t="s">
        <v>87</v>
      </c>
      <c r="B79" s="1">
        <v>45322</v>
      </c>
      <c r="C79" s="1">
        <v>45326</v>
      </c>
      <c r="D79">
        <f>IFERROR(Table1_1[[#This Row],[Date Closed]]-Table1_1[[#This Row],[Date Opened]], "not applicable")</f>
        <v>4</v>
      </c>
      <c r="E79" t="s">
        <v>110</v>
      </c>
      <c r="F79" t="s">
        <v>119</v>
      </c>
      <c r="G79" t="s">
        <v>122</v>
      </c>
      <c r="H79" t="s">
        <v>124</v>
      </c>
      <c r="I79">
        <v>3</v>
      </c>
      <c r="J79">
        <v>2.6</v>
      </c>
      <c r="K79">
        <v>101.5</v>
      </c>
      <c r="L79" t="b">
        <f t="shared" ca="1" si="1"/>
        <v>0</v>
      </c>
    </row>
    <row r="80" spans="1:12" x14ac:dyDescent="0.3">
      <c r="A80" t="s">
        <v>88</v>
      </c>
      <c r="B80" s="1">
        <v>45295</v>
      </c>
      <c r="C80" s="1">
        <v>45298</v>
      </c>
      <c r="D80">
        <f>IFERROR(Table1_1[[#This Row],[Date Closed]]-Table1_1[[#This Row],[Date Opened]], "not applicable")</f>
        <v>3</v>
      </c>
      <c r="E80" t="s">
        <v>113</v>
      </c>
      <c r="F80" t="s">
        <v>117</v>
      </c>
      <c r="G80" t="s">
        <v>122</v>
      </c>
      <c r="H80" t="s">
        <v>124</v>
      </c>
      <c r="I80">
        <v>4</v>
      </c>
      <c r="J80">
        <v>17.3</v>
      </c>
      <c r="K80">
        <v>76</v>
      </c>
      <c r="L80" t="b">
        <f t="shared" ca="1" si="1"/>
        <v>0</v>
      </c>
    </row>
    <row r="81" spans="1:12" x14ac:dyDescent="0.3">
      <c r="A81" t="s">
        <v>89</v>
      </c>
      <c r="B81" s="1">
        <v>45425</v>
      </c>
      <c r="C81" s="1">
        <v>45430</v>
      </c>
      <c r="D81">
        <f>IFERROR(Table1_1[[#This Row],[Date Closed]]-Table1_1[[#This Row],[Date Opened]], "not applicable")</f>
        <v>5</v>
      </c>
      <c r="E81" t="s">
        <v>111</v>
      </c>
      <c r="F81" t="s">
        <v>117</v>
      </c>
      <c r="G81" t="s">
        <v>122</v>
      </c>
      <c r="H81" t="s">
        <v>124</v>
      </c>
      <c r="I81">
        <v>4</v>
      </c>
      <c r="J81">
        <v>20</v>
      </c>
      <c r="K81">
        <v>125.1</v>
      </c>
      <c r="L81" t="b">
        <f t="shared" ca="1" si="1"/>
        <v>0</v>
      </c>
    </row>
    <row r="82" spans="1:12" x14ac:dyDescent="0.3">
      <c r="A82" t="s">
        <v>90</v>
      </c>
      <c r="B82" s="1">
        <v>45374</v>
      </c>
      <c r="C82" s="1">
        <v>45375</v>
      </c>
      <c r="D82">
        <f>IFERROR(Table1_1[[#This Row],[Date Closed]]-Table1_1[[#This Row],[Date Opened]], "not applicable")</f>
        <v>1</v>
      </c>
      <c r="E82" t="s">
        <v>113</v>
      </c>
      <c r="F82" t="s">
        <v>118</v>
      </c>
      <c r="G82" t="s">
        <v>122</v>
      </c>
      <c r="H82" t="s">
        <v>124</v>
      </c>
      <c r="I82">
        <v>2</v>
      </c>
      <c r="J82">
        <v>18.3</v>
      </c>
      <c r="K82">
        <v>29</v>
      </c>
      <c r="L82" t="b">
        <f t="shared" ca="1" si="1"/>
        <v>0</v>
      </c>
    </row>
    <row r="83" spans="1:12" x14ac:dyDescent="0.3">
      <c r="A83" t="s">
        <v>91</v>
      </c>
      <c r="B83" s="1">
        <v>45463</v>
      </c>
      <c r="C83" s="1">
        <v>45466</v>
      </c>
      <c r="D83">
        <f>IFERROR(Table1_1[[#This Row],[Date Closed]]-Table1_1[[#This Row],[Date Opened]], "not applicable")</f>
        <v>3</v>
      </c>
      <c r="E83" t="s">
        <v>114</v>
      </c>
      <c r="F83" t="s">
        <v>118</v>
      </c>
      <c r="G83" t="s">
        <v>120</v>
      </c>
      <c r="H83" t="s">
        <v>124</v>
      </c>
      <c r="I83">
        <v>4</v>
      </c>
      <c r="J83">
        <v>5.9</v>
      </c>
      <c r="K83">
        <v>78.599999999999994</v>
      </c>
      <c r="L83" t="b">
        <f t="shared" ca="1" si="1"/>
        <v>0</v>
      </c>
    </row>
    <row r="84" spans="1:12" x14ac:dyDescent="0.3">
      <c r="A84" t="s">
        <v>92</v>
      </c>
      <c r="B84" s="1">
        <v>45379</v>
      </c>
      <c r="C84" s="1">
        <v>45381</v>
      </c>
      <c r="D84">
        <f>IFERROR(Table1_1[[#This Row],[Date Closed]]-Table1_1[[#This Row],[Date Opened]], "not applicable")</f>
        <v>2</v>
      </c>
      <c r="E84" t="s">
        <v>110</v>
      </c>
      <c r="F84" t="s">
        <v>119</v>
      </c>
      <c r="G84" t="s">
        <v>120</v>
      </c>
      <c r="H84" t="s">
        <v>124</v>
      </c>
      <c r="I84">
        <v>5</v>
      </c>
      <c r="J84">
        <v>22.8</v>
      </c>
      <c r="K84">
        <v>49.6</v>
      </c>
      <c r="L84" t="b">
        <f t="shared" ca="1" si="1"/>
        <v>0</v>
      </c>
    </row>
    <row r="85" spans="1:12" x14ac:dyDescent="0.3">
      <c r="A85" t="s">
        <v>93</v>
      </c>
      <c r="B85" s="1">
        <v>45396</v>
      </c>
      <c r="C85" s="1">
        <v>45399</v>
      </c>
      <c r="D85">
        <f>IFERROR(Table1_1[[#This Row],[Date Closed]]-Table1_1[[#This Row],[Date Opened]], "not applicable")</f>
        <v>3</v>
      </c>
      <c r="E85" t="s">
        <v>112</v>
      </c>
      <c r="F85" t="s">
        <v>117</v>
      </c>
      <c r="G85" t="s">
        <v>121</v>
      </c>
      <c r="H85" t="s">
        <v>124</v>
      </c>
      <c r="I85">
        <v>4</v>
      </c>
      <c r="J85">
        <v>11.3</v>
      </c>
      <c r="K85">
        <v>73.099999999999994</v>
      </c>
      <c r="L85" t="b">
        <f t="shared" ca="1" si="1"/>
        <v>0</v>
      </c>
    </row>
    <row r="86" spans="1:12" x14ac:dyDescent="0.3">
      <c r="A86" t="s">
        <v>94</v>
      </c>
      <c r="B86" s="1">
        <v>45367</v>
      </c>
      <c r="C86" s="1">
        <v>45368</v>
      </c>
      <c r="D86">
        <f>IFERROR(Table1_1[[#This Row],[Date Closed]]-Table1_1[[#This Row],[Date Opened]], "not applicable")</f>
        <v>1</v>
      </c>
      <c r="E86" t="s">
        <v>112</v>
      </c>
      <c r="F86" t="s">
        <v>118</v>
      </c>
      <c r="G86" t="s">
        <v>121</v>
      </c>
      <c r="H86" t="s">
        <v>124</v>
      </c>
      <c r="I86">
        <v>5</v>
      </c>
      <c r="J86">
        <v>9.5</v>
      </c>
      <c r="K86">
        <v>28.9</v>
      </c>
      <c r="L86" t="b">
        <f t="shared" ca="1" si="1"/>
        <v>0</v>
      </c>
    </row>
    <row r="87" spans="1:12" x14ac:dyDescent="0.3">
      <c r="A87" t="s">
        <v>95</v>
      </c>
      <c r="B87" s="1">
        <v>45380</v>
      </c>
      <c r="C87" s="1">
        <v>45383</v>
      </c>
      <c r="D87">
        <f>IFERROR(Table1_1[[#This Row],[Date Closed]]-Table1_1[[#This Row],[Date Opened]], "not applicable")</f>
        <v>3</v>
      </c>
      <c r="E87" t="s">
        <v>111</v>
      </c>
      <c r="F87" t="s">
        <v>118</v>
      </c>
      <c r="G87" t="s">
        <v>122</v>
      </c>
      <c r="H87" t="s">
        <v>124</v>
      </c>
      <c r="I87">
        <v>4</v>
      </c>
      <c r="J87">
        <v>7.2</v>
      </c>
      <c r="K87">
        <v>74.8</v>
      </c>
      <c r="L87" t="b">
        <f t="shared" ca="1" si="1"/>
        <v>0</v>
      </c>
    </row>
    <row r="88" spans="1:12" x14ac:dyDescent="0.3">
      <c r="A88" t="s">
        <v>96</v>
      </c>
      <c r="B88" s="1">
        <v>45322</v>
      </c>
      <c r="C88" s="1">
        <v>45327</v>
      </c>
      <c r="D88">
        <f>IFERROR(Table1_1[[#This Row],[Date Closed]]-Table1_1[[#This Row],[Date Opened]], "not applicable")</f>
        <v>5</v>
      </c>
      <c r="E88" t="s">
        <v>113</v>
      </c>
      <c r="F88" t="s">
        <v>119</v>
      </c>
      <c r="G88" t="s">
        <v>121</v>
      </c>
      <c r="H88" t="s">
        <v>124</v>
      </c>
      <c r="I88">
        <v>2</v>
      </c>
      <c r="J88">
        <v>5.4</v>
      </c>
      <c r="K88">
        <v>126.2</v>
      </c>
      <c r="L88" t="b">
        <f t="shared" ca="1" si="1"/>
        <v>0</v>
      </c>
    </row>
    <row r="89" spans="1:12" x14ac:dyDescent="0.3">
      <c r="A89" t="s">
        <v>97</v>
      </c>
      <c r="B89" s="1">
        <v>45362</v>
      </c>
      <c r="C89" s="1">
        <v>45367</v>
      </c>
      <c r="D89">
        <f>IFERROR(Table1_1[[#This Row],[Date Closed]]-Table1_1[[#This Row],[Date Opened]], "not applicable")</f>
        <v>5</v>
      </c>
      <c r="E89" t="s">
        <v>111</v>
      </c>
      <c r="F89" t="s">
        <v>119</v>
      </c>
      <c r="G89" t="s">
        <v>122</v>
      </c>
      <c r="H89" t="s">
        <v>124</v>
      </c>
      <c r="I89">
        <v>1</v>
      </c>
      <c r="J89">
        <v>20.2</v>
      </c>
      <c r="K89">
        <v>123.1</v>
      </c>
      <c r="L89" t="b">
        <f t="shared" ca="1" si="1"/>
        <v>0</v>
      </c>
    </row>
    <row r="90" spans="1:12" x14ac:dyDescent="0.3">
      <c r="A90" t="s">
        <v>98</v>
      </c>
      <c r="B90" s="1">
        <v>45384</v>
      </c>
      <c r="C90" s="1">
        <v>45385</v>
      </c>
      <c r="D90">
        <f>IFERROR(Table1_1[[#This Row],[Date Closed]]-Table1_1[[#This Row],[Date Opened]], "not applicable")</f>
        <v>1</v>
      </c>
      <c r="E90" t="s">
        <v>111</v>
      </c>
      <c r="F90" t="s">
        <v>115</v>
      </c>
      <c r="G90" t="s">
        <v>122</v>
      </c>
      <c r="H90" t="s">
        <v>124</v>
      </c>
      <c r="I90">
        <v>1</v>
      </c>
      <c r="J90">
        <v>23.4</v>
      </c>
      <c r="K90">
        <v>28.9</v>
      </c>
      <c r="L90" t="b">
        <f t="shared" ca="1" si="1"/>
        <v>0</v>
      </c>
    </row>
    <row r="91" spans="1:12" x14ac:dyDescent="0.3">
      <c r="A91" t="s">
        <v>99</v>
      </c>
      <c r="B91" s="1">
        <v>45470</v>
      </c>
      <c r="C91" s="1">
        <v>45471</v>
      </c>
      <c r="D91">
        <f>IFERROR(Table1_1[[#This Row],[Date Closed]]-Table1_1[[#This Row],[Date Opened]], "not applicable")</f>
        <v>1</v>
      </c>
      <c r="E91" t="s">
        <v>114</v>
      </c>
      <c r="F91" t="s">
        <v>116</v>
      </c>
      <c r="G91" t="s">
        <v>120</v>
      </c>
      <c r="H91" t="s">
        <v>124</v>
      </c>
      <c r="I91">
        <v>5</v>
      </c>
      <c r="J91">
        <v>7.5</v>
      </c>
      <c r="K91">
        <v>28.4</v>
      </c>
      <c r="L91" t="b">
        <f t="shared" ca="1" si="1"/>
        <v>0</v>
      </c>
    </row>
    <row r="92" spans="1:12" x14ac:dyDescent="0.3">
      <c r="A92" t="s">
        <v>100</v>
      </c>
      <c r="B92" s="1">
        <v>45379</v>
      </c>
      <c r="C92" s="1">
        <v>45380</v>
      </c>
      <c r="D92">
        <f>IFERROR(Table1_1[[#This Row],[Date Closed]]-Table1_1[[#This Row],[Date Opened]], "not applicable")</f>
        <v>1</v>
      </c>
      <c r="E92" t="s">
        <v>110</v>
      </c>
      <c r="F92" t="s">
        <v>117</v>
      </c>
      <c r="G92" t="s">
        <v>120</v>
      </c>
      <c r="H92" t="s">
        <v>124</v>
      </c>
      <c r="I92">
        <v>1</v>
      </c>
      <c r="J92">
        <v>10.199999999999999</v>
      </c>
      <c r="K92">
        <v>25.5</v>
      </c>
      <c r="L92" t="b">
        <f t="shared" ca="1" si="1"/>
        <v>0</v>
      </c>
    </row>
    <row r="93" spans="1:12" x14ac:dyDescent="0.3">
      <c r="A93" t="s">
        <v>101</v>
      </c>
      <c r="B93" s="1">
        <v>45453</v>
      </c>
      <c r="C93" s="1"/>
      <c r="D93">
        <f>IFERROR(Table1_1[[#This Row],[Date Closed]]-Table1_1[[#This Row],[Date Opened]], "not applicable")</f>
        <v>-45453</v>
      </c>
      <c r="E93" t="s">
        <v>112</v>
      </c>
      <c r="F93" t="s">
        <v>119</v>
      </c>
      <c r="G93" t="s">
        <v>122</v>
      </c>
      <c r="H93" t="s">
        <v>123</v>
      </c>
      <c r="I93">
        <v>0</v>
      </c>
      <c r="J93">
        <v>3</v>
      </c>
      <c r="K93">
        <v>0</v>
      </c>
      <c r="L93" t="b">
        <f t="shared" ca="1" si="1"/>
        <v>1</v>
      </c>
    </row>
    <row r="94" spans="1:12" x14ac:dyDescent="0.3">
      <c r="A94" t="s">
        <v>102</v>
      </c>
      <c r="B94" s="1">
        <v>45355</v>
      </c>
      <c r="C94" s="1">
        <v>45355</v>
      </c>
      <c r="D94">
        <f>IFERROR(Table1_1[[#This Row],[Date Closed]]-Table1_1[[#This Row],[Date Opened]], "not applicable")</f>
        <v>0</v>
      </c>
      <c r="E94" t="s">
        <v>114</v>
      </c>
      <c r="F94" t="s">
        <v>119</v>
      </c>
      <c r="G94" t="s">
        <v>121</v>
      </c>
      <c r="H94" t="s">
        <v>124</v>
      </c>
      <c r="I94">
        <v>5</v>
      </c>
      <c r="J94">
        <v>6.2</v>
      </c>
      <c r="K94">
        <v>4.7</v>
      </c>
      <c r="L94" t="b">
        <f t="shared" ca="1" si="1"/>
        <v>0</v>
      </c>
    </row>
    <row r="95" spans="1:12" x14ac:dyDescent="0.3">
      <c r="A95" t="s">
        <v>103</v>
      </c>
      <c r="B95" s="1">
        <v>45407</v>
      </c>
      <c r="C95" s="1">
        <v>45410</v>
      </c>
      <c r="D95">
        <f>IFERROR(Table1_1[[#This Row],[Date Closed]]-Table1_1[[#This Row],[Date Opened]], "not applicable")</f>
        <v>3</v>
      </c>
      <c r="E95" t="s">
        <v>111</v>
      </c>
      <c r="F95" t="s">
        <v>117</v>
      </c>
      <c r="G95" t="s">
        <v>122</v>
      </c>
      <c r="H95" t="s">
        <v>124</v>
      </c>
      <c r="I95">
        <v>5</v>
      </c>
      <c r="J95">
        <v>15.3</v>
      </c>
      <c r="K95">
        <v>77.3</v>
      </c>
      <c r="L95" t="b">
        <f t="shared" ca="1" si="1"/>
        <v>0</v>
      </c>
    </row>
    <row r="96" spans="1:12" x14ac:dyDescent="0.3">
      <c r="A96" t="s">
        <v>104</v>
      </c>
      <c r="B96" s="1">
        <v>45317</v>
      </c>
      <c r="C96" s="1">
        <v>45318</v>
      </c>
      <c r="D96">
        <f>IFERROR(Table1_1[[#This Row],[Date Closed]]-Table1_1[[#This Row],[Date Opened]], "not applicable")</f>
        <v>1</v>
      </c>
      <c r="E96" t="s">
        <v>110</v>
      </c>
      <c r="F96" t="s">
        <v>116</v>
      </c>
      <c r="G96" t="s">
        <v>120</v>
      </c>
      <c r="H96" t="s">
        <v>124</v>
      </c>
      <c r="I96">
        <v>2</v>
      </c>
      <c r="J96">
        <v>5</v>
      </c>
      <c r="K96">
        <v>25.5</v>
      </c>
      <c r="L96" t="b">
        <f t="shared" ca="1" si="1"/>
        <v>0</v>
      </c>
    </row>
    <row r="97" spans="1:12" x14ac:dyDescent="0.3">
      <c r="A97" t="s">
        <v>105</v>
      </c>
      <c r="B97" s="1">
        <v>45292</v>
      </c>
      <c r="C97" s="1">
        <v>45295</v>
      </c>
      <c r="D97">
        <f>IFERROR(Table1_1[[#This Row],[Date Closed]]-Table1_1[[#This Row],[Date Opened]], "not applicable")</f>
        <v>3</v>
      </c>
      <c r="E97" t="s">
        <v>111</v>
      </c>
      <c r="F97" t="s">
        <v>117</v>
      </c>
      <c r="G97" t="s">
        <v>122</v>
      </c>
      <c r="H97" t="s">
        <v>124</v>
      </c>
      <c r="I97">
        <v>1</v>
      </c>
      <c r="J97">
        <v>6.3</v>
      </c>
      <c r="K97">
        <v>77.900000000000006</v>
      </c>
      <c r="L97" t="b">
        <f t="shared" ca="1" si="1"/>
        <v>0</v>
      </c>
    </row>
    <row r="98" spans="1:12" x14ac:dyDescent="0.3">
      <c r="A98" t="s">
        <v>106</v>
      </c>
      <c r="B98" s="1">
        <v>45471</v>
      </c>
      <c r="C98" s="1"/>
      <c r="D98">
        <f>IFERROR(Table1_1[[#This Row],[Date Closed]]-Table1_1[[#This Row],[Date Opened]], "not applicable")</f>
        <v>-45471</v>
      </c>
      <c r="E98" t="s">
        <v>112</v>
      </c>
      <c r="F98" t="s">
        <v>118</v>
      </c>
      <c r="G98" t="s">
        <v>121</v>
      </c>
      <c r="H98" t="s">
        <v>123</v>
      </c>
      <c r="I98">
        <v>0</v>
      </c>
      <c r="J98">
        <v>14.6</v>
      </c>
      <c r="K98">
        <v>0</v>
      </c>
      <c r="L98" t="b">
        <f t="shared" ca="1" si="1"/>
        <v>1</v>
      </c>
    </row>
    <row r="99" spans="1:12" x14ac:dyDescent="0.3">
      <c r="A99" t="s">
        <v>107</v>
      </c>
      <c r="B99" s="1">
        <v>45342</v>
      </c>
      <c r="C99" s="1">
        <v>45345</v>
      </c>
      <c r="D99">
        <f>IFERROR(Table1_1[[#This Row],[Date Closed]]-Table1_1[[#This Row],[Date Opened]], "not applicable")</f>
        <v>3</v>
      </c>
      <c r="E99" t="s">
        <v>112</v>
      </c>
      <c r="F99" t="s">
        <v>115</v>
      </c>
      <c r="G99" t="s">
        <v>122</v>
      </c>
      <c r="H99" t="s">
        <v>124</v>
      </c>
      <c r="I99">
        <v>2</v>
      </c>
      <c r="J99">
        <v>2.6</v>
      </c>
      <c r="K99">
        <v>74.2</v>
      </c>
      <c r="L99" t="b">
        <f t="shared" ca="1" si="1"/>
        <v>0</v>
      </c>
    </row>
    <row r="100" spans="1:12" x14ac:dyDescent="0.3">
      <c r="A100" t="s">
        <v>108</v>
      </c>
      <c r="B100" s="1">
        <v>45370</v>
      </c>
      <c r="C100" s="1">
        <v>45374</v>
      </c>
      <c r="D100">
        <f>IFERROR(Table1_1[[#This Row],[Date Closed]]-Table1_1[[#This Row],[Date Opened]], "not applicable")</f>
        <v>4</v>
      </c>
      <c r="E100" t="s">
        <v>111</v>
      </c>
      <c r="F100" t="s">
        <v>118</v>
      </c>
      <c r="G100" t="s">
        <v>122</v>
      </c>
      <c r="H100" t="s">
        <v>124</v>
      </c>
      <c r="I100">
        <v>1</v>
      </c>
      <c r="J100">
        <v>11.8</v>
      </c>
      <c r="K100">
        <v>99.1</v>
      </c>
      <c r="L100" t="b">
        <f t="shared" ca="1" si="1"/>
        <v>0</v>
      </c>
    </row>
    <row r="101" spans="1:12" x14ac:dyDescent="0.3">
      <c r="A101" t="s">
        <v>109</v>
      </c>
      <c r="B101" s="1">
        <v>45395</v>
      </c>
      <c r="C101" s="1">
        <v>45397</v>
      </c>
      <c r="D101">
        <f>IFERROR(Table1_1[[#This Row],[Date Closed]]-Table1_1[[#This Row],[Date Opened]], "not applicable")</f>
        <v>2</v>
      </c>
      <c r="E101" t="s">
        <v>114</v>
      </c>
      <c r="F101" t="s">
        <v>117</v>
      </c>
      <c r="G101" t="s">
        <v>120</v>
      </c>
      <c r="H101" t="s">
        <v>124</v>
      </c>
      <c r="I101">
        <v>5</v>
      </c>
      <c r="J101">
        <v>1.9</v>
      </c>
      <c r="K101">
        <v>52</v>
      </c>
      <c r="L101" t="b">
        <f t="shared" ca="1" si="1"/>
        <v>0</v>
      </c>
    </row>
  </sheetData>
  <conditionalFormatting sqref="B2:B101">
    <cfRule type="expression" dxfId="652" priority="9">
      <formula>AND(ISBLANK($C2), TODAY() - $B2 &gt; 5)</formula>
    </cfRule>
  </conditionalFormatting>
  <conditionalFormatting sqref="G2:G101">
    <cfRule type="cellIs" dxfId="651" priority="2" operator="equal">
      <formula>"High"</formula>
    </cfRule>
  </conditionalFormatting>
  <conditionalFormatting sqref="I2:I101">
    <cfRule type="iconSet" priority="1">
      <iconSet iconSet="3Symbols2">
        <cfvo type="percent" val="0"/>
        <cfvo type="num" val="3"/>
        <cfvo type="num" val="5"/>
      </iconSet>
    </cfRule>
  </conditionalFormatting>
  <conditionalFormatting sqref="K2:K101">
    <cfRule type="cellIs" dxfId="650" priority="3" operator="greaterThan">
      <formula>48</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0B919-06A4-41DC-B1D9-7CFB54A59CC8}">
  <dimension ref="I2:R7"/>
  <sheetViews>
    <sheetView showGridLines="0" zoomScale="90" zoomScaleNormal="90" workbookViewId="0">
      <selection activeCell="W28" sqref="W28"/>
    </sheetView>
  </sheetViews>
  <sheetFormatPr defaultRowHeight="14.4" x14ac:dyDescent="0.3"/>
  <cols>
    <col min="1" max="13" width="8.88671875" style="24"/>
    <col min="14" max="14" width="13.5546875" style="24" bestFit="1" customWidth="1"/>
    <col min="15" max="15" width="14" style="24" bestFit="1" customWidth="1"/>
    <col min="16" max="16" width="14.88671875" style="24" bestFit="1" customWidth="1"/>
    <col min="17" max="17" width="8.88671875" style="24"/>
    <col min="18" max="18" width="15.44140625" style="24" bestFit="1" customWidth="1"/>
    <col min="19" max="16384" width="8.88671875" style="24"/>
  </cols>
  <sheetData>
    <row r="2" spans="9:18" ht="21" x14ac:dyDescent="0.3">
      <c r="J2" s="25" t="s">
        <v>153</v>
      </c>
      <c r="K2" s="26"/>
      <c r="L2" s="26"/>
      <c r="M2" s="26"/>
      <c r="N2" s="26"/>
    </row>
    <row r="4" spans="9:18" ht="21" x14ac:dyDescent="0.3">
      <c r="I4" s="27"/>
      <c r="K4" s="28"/>
      <c r="L4" s="28"/>
      <c r="M4" s="28"/>
    </row>
    <row r="5" spans="9:18" x14ac:dyDescent="0.3">
      <c r="N5" s="31" t="s">
        <v>150</v>
      </c>
      <c r="P5" s="31" t="s">
        <v>151</v>
      </c>
      <c r="R5" s="31" t="s">
        <v>152</v>
      </c>
    </row>
    <row r="6" spans="9:18" ht="15.6" x14ac:dyDescent="0.3">
      <c r="N6" s="42">
        <v>100</v>
      </c>
      <c r="O6" s="29"/>
      <c r="P6" s="30">
        <v>60.739000000000011</v>
      </c>
      <c r="R6" s="43">
        <v>2.83</v>
      </c>
    </row>
    <row r="7" spans="9:18" ht="15.6" x14ac:dyDescent="0.3">
      <c r="O7" s="29"/>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5B219-076C-4C8D-8402-4F821FEA37B4}">
  <sheetPr codeName="Sheet2"/>
  <dimension ref="B3:C11"/>
  <sheetViews>
    <sheetView showGridLines="0" workbookViewId="0">
      <selection activeCell="B3" sqref="B3"/>
    </sheetView>
  </sheetViews>
  <sheetFormatPr defaultRowHeight="14.4" x14ac:dyDescent="0.3"/>
  <cols>
    <col min="2" max="2" width="8.21875" bestFit="1" customWidth="1"/>
    <col min="3" max="3" width="28.77734375" bestFit="1" customWidth="1"/>
  </cols>
  <sheetData>
    <row r="3" spans="2:3" ht="21" x14ac:dyDescent="0.4">
      <c r="B3" s="4" t="s">
        <v>131</v>
      </c>
    </row>
    <row r="6" spans="2:3" x14ac:dyDescent="0.3">
      <c r="B6" s="9" t="s">
        <v>130</v>
      </c>
      <c r="C6" s="13" t="s">
        <v>129</v>
      </c>
    </row>
    <row r="7" spans="2:3" x14ac:dyDescent="0.3">
      <c r="B7" s="10" t="s">
        <v>116</v>
      </c>
      <c r="C7" s="8">
        <v>71.754545454545465</v>
      </c>
    </row>
    <row r="8" spans="2:3" x14ac:dyDescent="0.3">
      <c r="B8" s="11" t="s">
        <v>115</v>
      </c>
      <c r="C8" s="5">
        <v>79.366666666666674</v>
      </c>
    </row>
    <row r="9" spans="2:3" x14ac:dyDescent="0.3">
      <c r="B9" s="11" t="s">
        <v>118</v>
      </c>
      <c r="C9" s="5">
        <v>44.966666666666661</v>
      </c>
    </row>
    <row r="10" spans="2:3" x14ac:dyDescent="0.3">
      <c r="B10" s="11" t="s">
        <v>117</v>
      </c>
      <c r="C10" s="5">
        <v>60.49583333333333</v>
      </c>
    </row>
    <row r="11" spans="2:3" x14ac:dyDescent="0.3">
      <c r="B11" s="12" t="s">
        <v>119</v>
      </c>
      <c r="C11" s="6">
        <v>56.211111111111123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C640F-A1A6-4C5E-8668-DC5508B26F4A}">
  <sheetPr codeName="Sheet3"/>
  <dimension ref="B4:E13"/>
  <sheetViews>
    <sheetView showGridLines="0" workbookViewId="0">
      <selection activeCell="C8" sqref="C8"/>
    </sheetView>
  </sheetViews>
  <sheetFormatPr defaultRowHeight="14.4" x14ac:dyDescent="0.3"/>
  <cols>
    <col min="2" max="2" width="16.109375" bestFit="1" customWidth="1"/>
    <col min="3" max="3" width="9.33203125" bestFit="1" customWidth="1"/>
    <col min="4" max="4" width="4.44140625" bestFit="1" customWidth="1"/>
    <col min="5" max="5" width="8.109375" bestFit="1" customWidth="1"/>
    <col min="6" max="6" width="10.77734375" bestFit="1" customWidth="1"/>
    <col min="7" max="8" width="12.33203125" bestFit="1" customWidth="1"/>
    <col min="9" max="9" width="15.109375" bestFit="1" customWidth="1"/>
    <col min="10" max="12" width="16.6640625" bestFit="1" customWidth="1"/>
    <col min="13" max="13" width="19.44140625" bestFit="1" customWidth="1"/>
    <col min="14" max="16" width="12.21875" bestFit="1" customWidth="1"/>
    <col min="17" max="17" width="15" bestFit="1" customWidth="1"/>
    <col min="18" max="20" width="15.21875" bestFit="1" customWidth="1"/>
    <col min="21" max="21" width="18" bestFit="1" customWidth="1"/>
    <col min="22" max="22" width="10.77734375" bestFit="1" customWidth="1"/>
  </cols>
  <sheetData>
    <row r="4" spans="2:5" ht="21" x14ac:dyDescent="0.4">
      <c r="C4" s="4" t="s">
        <v>132</v>
      </c>
    </row>
    <row r="7" spans="2:5" x14ac:dyDescent="0.3">
      <c r="B7" s="9" t="s">
        <v>133</v>
      </c>
      <c r="C7" s="9" t="s">
        <v>5</v>
      </c>
      <c r="D7" s="14"/>
      <c r="E7" s="7"/>
    </row>
    <row r="8" spans="2:5" x14ac:dyDescent="0.3">
      <c r="B8" s="9" t="s">
        <v>145</v>
      </c>
      <c r="C8" s="14" t="s">
        <v>121</v>
      </c>
      <c r="D8" s="13" t="s">
        <v>120</v>
      </c>
      <c r="E8" s="7" t="s">
        <v>122</v>
      </c>
    </row>
    <row r="9" spans="2:5" x14ac:dyDescent="0.3">
      <c r="B9" s="10" t="s">
        <v>111</v>
      </c>
      <c r="C9" s="38">
        <v>6</v>
      </c>
      <c r="D9" s="35">
        <v>7</v>
      </c>
      <c r="E9" s="39">
        <v>12</v>
      </c>
    </row>
    <row r="10" spans="2:5" x14ac:dyDescent="0.3">
      <c r="B10" s="11" t="s">
        <v>110</v>
      </c>
      <c r="C10" s="40">
        <v>4</v>
      </c>
      <c r="D10" s="36">
        <v>7</v>
      </c>
      <c r="E10" s="33">
        <v>1</v>
      </c>
    </row>
    <row r="11" spans="2:5" x14ac:dyDescent="0.3">
      <c r="B11" s="11" t="s">
        <v>114</v>
      </c>
      <c r="C11" s="40">
        <v>5</v>
      </c>
      <c r="D11" s="36">
        <v>6</v>
      </c>
      <c r="E11" s="33">
        <v>6</v>
      </c>
    </row>
    <row r="12" spans="2:5" x14ac:dyDescent="0.3">
      <c r="B12" s="11" t="s">
        <v>113</v>
      </c>
      <c r="C12" s="40">
        <v>6</v>
      </c>
      <c r="D12" s="36">
        <v>5</v>
      </c>
      <c r="E12" s="33">
        <v>5</v>
      </c>
    </row>
    <row r="13" spans="2:5" x14ac:dyDescent="0.3">
      <c r="B13" s="12" t="s">
        <v>112</v>
      </c>
      <c r="C13" s="41">
        <v>11</v>
      </c>
      <c r="D13" s="37">
        <v>8</v>
      </c>
      <c r="E13" s="34">
        <v>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90A32-DEE4-45AD-9751-ADCC5EDDE61A}">
  <sheetPr codeName="Sheet4"/>
  <dimension ref="B3:C9"/>
  <sheetViews>
    <sheetView showGridLines="0" topLeftCell="A2" workbookViewId="0">
      <selection activeCell="D29" sqref="D29"/>
    </sheetView>
  </sheetViews>
  <sheetFormatPr defaultRowHeight="14.4" x14ac:dyDescent="0.3"/>
  <cols>
    <col min="2" max="2" width="17.88671875" customWidth="1"/>
    <col min="3" max="3" width="23.6640625" bestFit="1" customWidth="1"/>
  </cols>
  <sheetData>
    <row r="3" spans="2:3" ht="21" x14ac:dyDescent="0.4">
      <c r="B3" s="4" t="s">
        <v>134</v>
      </c>
    </row>
    <row r="7" spans="2:3" x14ac:dyDescent="0.3">
      <c r="B7" s="9" t="s">
        <v>6</v>
      </c>
      <c r="C7" s="13" t="s">
        <v>141</v>
      </c>
    </row>
    <row r="8" spans="2:3" x14ac:dyDescent="0.3">
      <c r="B8" s="10" t="s">
        <v>124</v>
      </c>
      <c r="C8" s="16">
        <v>0.89</v>
      </c>
    </row>
    <row r="9" spans="2:3" x14ac:dyDescent="0.3">
      <c r="B9" s="12" t="s">
        <v>123</v>
      </c>
      <c r="C9" s="15">
        <v>0.11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B3ED9-CE26-4867-9255-C182E4D09EF3}">
  <sheetPr codeName="Sheet5"/>
  <dimension ref="B4:C13"/>
  <sheetViews>
    <sheetView showGridLines="0" topLeftCell="A2" workbookViewId="0">
      <selection activeCell="J26" sqref="J26"/>
    </sheetView>
  </sheetViews>
  <sheetFormatPr defaultRowHeight="14.4" x14ac:dyDescent="0.3"/>
  <cols>
    <col min="2" max="2" width="16.21875" bestFit="1" customWidth="1"/>
    <col min="3" max="3" width="24.77734375" bestFit="1" customWidth="1"/>
  </cols>
  <sheetData>
    <row r="4" spans="2:3" ht="21" x14ac:dyDescent="0.4">
      <c r="C4" s="4" t="s">
        <v>142</v>
      </c>
    </row>
    <row r="8" spans="2:3" x14ac:dyDescent="0.3">
      <c r="B8" s="9" t="s">
        <v>4</v>
      </c>
      <c r="C8" s="13" t="s">
        <v>143</v>
      </c>
    </row>
    <row r="9" spans="2:3" x14ac:dyDescent="0.3">
      <c r="B9" s="10" t="s">
        <v>116</v>
      </c>
      <c r="C9" s="19">
        <v>3.1363636363636362</v>
      </c>
    </row>
    <row r="10" spans="2:3" x14ac:dyDescent="0.3">
      <c r="B10" s="11" t="s">
        <v>115</v>
      </c>
      <c r="C10" s="18">
        <v>2.5833333333333335</v>
      </c>
    </row>
    <row r="11" spans="2:3" x14ac:dyDescent="0.3">
      <c r="B11" s="11" t="s">
        <v>118</v>
      </c>
      <c r="C11" s="18">
        <v>2.5833333333333335</v>
      </c>
    </row>
    <row r="12" spans="2:3" x14ac:dyDescent="0.3">
      <c r="B12" s="11" t="s">
        <v>117</v>
      </c>
      <c r="C12" s="18">
        <v>2.875</v>
      </c>
    </row>
    <row r="13" spans="2:3" x14ac:dyDescent="0.3">
      <c r="B13" s="12" t="s">
        <v>119</v>
      </c>
      <c r="C13" s="20">
        <v>2.8888888888888888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80B85-8389-447F-B8E0-AAF829A4F038}">
  <dimension ref="B3:C13"/>
  <sheetViews>
    <sheetView showGridLines="0" workbookViewId="0">
      <selection activeCell="C9" sqref="C9"/>
    </sheetView>
  </sheetViews>
  <sheetFormatPr defaultRowHeight="14.4" x14ac:dyDescent="0.3"/>
  <cols>
    <col min="2" max="2" width="9.77734375" bestFit="1" customWidth="1"/>
    <col min="3" max="3" width="16.109375" bestFit="1" customWidth="1"/>
  </cols>
  <sheetData>
    <row r="3" spans="2:3" ht="23.4" x14ac:dyDescent="0.45">
      <c r="B3" s="17" t="s">
        <v>144</v>
      </c>
    </row>
    <row r="7" spans="2:3" x14ac:dyDescent="0.3">
      <c r="B7" s="9" t="s">
        <v>126</v>
      </c>
      <c r="C7" s="13" t="s">
        <v>133</v>
      </c>
    </row>
    <row r="8" spans="2:3" x14ac:dyDescent="0.3">
      <c r="B8" s="10" t="s">
        <v>135</v>
      </c>
      <c r="C8" s="35">
        <v>23</v>
      </c>
    </row>
    <row r="9" spans="2:3" x14ac:dyDescent="0.3">
      <c r="B9" s="11" t="s">
        <v>136</v>
      </c>
      <c r="C9" s="36">
        <v>9</v>
      </c>
    </row>
    <row r="10" spans="2:3" x14ac:dyDescent="0.3">
      <c r="B10" s="11" t="s">
        <v>137</v>
      </c>
      <c r="C10" s="36">
        <v>19</v>
      </c>
    </row>
    <row r="11" spans="2:3" x14ac:dyDescent="0.3">
      <c r="B11" s="11" t="s">
        <v>138</v>
      </c>
      <c r="C11" s="36">
        <v>16</v>
      </c>
    </row>
    <row r="12" spans="2:3" x14ac:dyDescent="0.3">
      <c r="B12" s="11" t="s">
        <v>139</v>
      </c>
      <c r="C12" s="36">
        <v>12</v>
      </c>
    </row>
    <row r="13" spans="2:3" x14ac:dyDescent="0.3">
      <c r="B13" s="12" t="s">
        <v>140</v>
      </c>
      <c r="C13" s="37">
        <v>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1DD91-23C5-4BF1-BFDB-9C3E625E9531}">
  <dimension ref="B4:C11"/>
  <sheetViews>
    <sheetView showGridLines="0" workbookViewId="0">
      <selection activeCell="E26" sqref="E26"/>
    </sheetView>
  </sheetViews>
  <sheetFormatPr defaultRowHeight="14.4" x14ac:dyDescent="0.3"/>
  <cols>
    <col min="2" max="2" width="15.5546875" bestFit="1" customWidth="1"/>
    <col min="3" max="3" width="16.109375" bestFit="1" customWidth="1"/>
  </cols>
  <sheetData>
    <row r="4" spans="2:3" ht="21" x14ac:dyDescent="0.4">
      <c r="B4" s="4" t="s">
        <v>146</v>
      </c>
    </row>
    <row r="6" spans="2:3" x14ac:dyDescent="0.3">
      <c r="B6" s="9" t="s">
        <v>3</v>
      </c>
      <c r="C6" s="13" t="s">
        <v>133</v>
      </c>
    </row>
    <row r="7" spans="2:3" x14ac:dyDescent="0.3">
      <c r="B7" s="10" t="s">
        <v>112</v>
      </c>
      <c r="C7" s="35">
        <v>30</v>
      </c>
    </row>
    <row r="8" spans="2:3" x14ac:dyDescent="0.3">
      <c r="B8" s="11" t="s">
        <v>113</v>
      </c>
      <c r="C8" s="36">
        <v>16</v>
      </c>
    </row>
    <row r="9" spans="2:3" x14ac:dyDescent="0.3">
      <c r="B9" s="11" t="s">
        <v>114</v>
      </c>
      <c r="C9" s="36">
        <v>17</v>
      </c>
    </row>
    <row r="10" spans="2:3" x14ac:dyDescent="0.3">
      <c r="B10" s="11" t="s">
        <v>110</v>
      </c>
      <c r="C10" s="36">
        <v>12</v>
      </c>
    </row>
    <row r="11" spans="2:3" x14ac:dyDescent="0.3">
      <c r="B11" s="12" t="s">
        <v>111</v>
      </c>
      <c r="C11" s="37">
        <v>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183EA-F512-40AD-97E3-60F93BA20BA6}">
  <dimension ref="B4:C9"/>
  <sheetViews>
    <sheetView showGridLines="0" tabSelected="1" workbookViewId="0">
      <selection activeCell="F20" sqref="F20"/>
    </sheetView>
  </sheetViews>
  <sheetFormatPr defaultRowHeight="14.4" x14ac:dyDescent="0.3"/>
  <cols>
    <col min="1" max="1" width="12.5546875" bestFit="1" customWidth="1"/>
    <col min="2" max="2" width="9.33203125" bestFit="1" customWidth="1"/>
    <col min="3" max="3" width="27.88671875" bestFit="1" customWidth="1"/>
  </cols>
  <sheetData>
    <row r="4" spans="2:3" ht="21" x14ac:dyDescent="0.4">
      <c r="B4" s="4" t="s">
        <v>148</v>
      </c>
    </row>
    <row r="6" spans="2:3" x14ac:dyDescent="0.3">
      <c r="B6" s="9" t="s">
        <v>5</v>
      </c>
      <c r="C6" s="13" t="s">
        <v>147</v>
      </c>
    </row>
    <row r="7" spans="2:3" x14ac:dyDescent="0.3">
      <c r="B7" s="10" t="s">
        <v>121</v>
      </c>
      <c r="C7" s="23">
        <v>11.668750000000001</v>
      </c>
    </row>
    <row r="8" spans="2:3" x14ac:dyDescent="0.3">
      <c r="B8" s="11" t="s">
        <v>120</v>
      </c>
      <c r="C8" s="21">
        <v>10.142424242424241</v>
      </c>
    </row>
    <row r="9" spans="2:3" x14ac:dyDescent="0.3">
      <c r="B9" s="12" t="s">
        <v>122</v>
      </c>
      <c r="C9" s="22">
        <v>13.111428571428574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3A8C7-F342-44D3-9027-F9C779EEC3A3}">
  <dimension ref="B4:C13"/>
  <sheetViews>
    <sheetView showGridLines="0" topLeftCell="A2" workbookViewId="0">
      <selection activeCell="G29" sqref="G28:G29"/>
    </sheetView>
  </sheetViews>
  <sheetFormatPr defaultRowHeight="14.4" x14ac:dyDescent="0.3"/>
  <cols>
    <col min="2" max="2" width="16.21875" bestFit="1" customWidth="1"/>
    <col min="3" max="3" width="16.109375" bestFit="1" customWidth="1"/>
  </cols>
  <sheetData>
    <row r="4" spans="2:3" ht="21" x14ac:dyDescent="0.4">
      <c r="C4" s="4" t="s">
        <v>149</v>
      </c>
    </row>
    <row r="7" spans="2:3" x14ac:dyDescent="0.3">
      <c r="B7" s="2" t="s">
        <v>4</v>
      </c>
      <c r="C7" t="s">
        <v>133</v>
      </c>
    </row>
    <row r="8" spans="2:3" x14ac:dyDescent="0.3">
      <c r="B8" s="3" t="s">
        <v>116</v>
      </c>
      <c r="C8" s="32">
        <v>22</v>
      </c>
    </row>
    <row r="9" spans="2:3" x14ac:dyDescent="0.3">
      <c r="B9" s="3" t="s">
        <v>115</v>
      </c>
      <c r="C9" s="32">
        <v>12</v>
      </c>
    </row>
    <row r="10" spans="2:3" x14ac:dyDescent="0.3">
      <c r="B10" s="3" t="s">
        <v>118</v>
      </c>
      <c r="C10" s="32">
        <v>24</v>
      </c>
    </row>
    <row r="11" spans="2:3" x14ac:dyDescent="0.3">
      <c r="B11" s="3" t="s">
        <v>117</v>
      </c>
      <c r="C11" s="32">
        <v>24</v>
      </c>
    </row>
    <row r="12" spans="2:3" x14ac:dyDescent="0.3">
      <c r="B12" s="3" t="s">
        <v>119</v>
      </c>
      <c r="C12" s="32">
        <v>18</v>
      </c>
    </row>
    <row r="13" spans="2:3" x14ac:dyDescent="0.3">
      <c r="B13" s="3" t="s">
        <v>128</v>
      </c>
      <c r="C13" s="32">
        <v>100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 2 0 2 5 - 0 7 - 1 1 T 2 2 : 3 7 : 1 2 . 9 4 8 4 2 6 3 + 0 5 : 3 0 < / L a s t P r o c e s s e d T i m e > < / D a t a M o d e l i n g S a n d b o x . S e r i a l i z e d S a n d b o x E r r o r C a c h 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1 b c 1 8 1 e 9 - c c 5 5 - 4 b 0 0 - 9 f 3 3 - c f b 5 2 b 3 c 5 c 2 b " > < 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12.xml>��< ? x m l   v e r s i o n = " 1 . 0 "   e n c o d i n g = " U T F - 1 6 " ? > < G e m i n i   x m l n s = " h t t p : / / g e m i n i / p i v o t c u s t o m i z a t i o n / T a b l e X M L _ T a b l e 1 _ 1 " > < C u s t o m C o n t e n t > < ! [ C D A T A [ < T a b l e W i d g e t G r i d S e r i a l i z a t i o n   x m l n s : x s d = " h t t p : / / w w w . w 3 . o r g / 2 0 0 1 / X M L S c h e m a "   x m l n s : x s i = " h t t p : / / w w w . w 3 . o r g / 2 0 0 1 / X M L S c h e m a - i n s t a n c e " > < C o l u m n S u g g e s t e d T y p e   / > < C o l u m n F o r m a t   / > < C o l u m n A c c u r a c y   / > < C o l u m n C u r r e n c y S y m b o l   / > < C o l u m n P o s i t i v e P a t t e r n   / > < C o l u m n N e g a t i v e P a t t e r n   / > < C o l u m n W i d t h s > < i t e m > < k e y > < s t r i n g > T i c k e t   I D < / s t r i n g > < / k e y > < v a l u e > < i n t > 1 0 9 < / i n t > < / v a l u e > < / i t e m > < i t e m > < k e y > < s t r i n g > D a t e   O p e n e d < / s t r i n g > < / k e y > < v a l u e > < i n t > 1 4 4 < / i n t > < / v a l u e > < / i t e m > < i t e m > < k e y > < s t r i n g > D a t e   C l o s e d < / s t r i n g > < / k e y > < v a l u e > < i n t > 1 3 4 < / i n t > < / v a l u e > < / i t e m > < i t e m > < k e y > < s t r i n g > D a t e   D i f f e r e n c e < / s t r i n g > < / k e y > < v a l u e > < i n t > 1 6 2 < / i n t > < / v a l u e > < / i t e m > < i t e m > < k e y > < s t r i n g > I s s u e   C a t e g o r y < / s t r i n g > < / k e y > < v a l u e > < i n t > 1 5 7 < / i n t > < / v a l u e > < / i t e m > < i t e m > < k e y > < s t r i n g > A s s i g n e d   A g e n t < / s t r i n g > < / k e y > < v a l u e > < i n t > 1 6 1 < / i n t > < / v a l u e > < / i t e m > < i t e m > < k e y > < s t r i n g > P r i o r i t y < / s t r i n g > < / k e y > < v a l u e > < i n t > 1 0 0 < / i n t > < / v a l u e > < / i t e m > < i t e m > < k e y > < s t r i n g > R e s o l u t i o n   S t a t u s < / s t r i n g > < / k e y > < v a l u e > < i n t > 1 7 7 < / i n t > < / v a l u e > < / i t e m > < i t e m > < k e y > < s t r i n g > C u s t o m e r   R a t i n g < / s t r i n g > < / k e y > < v a l u e > < i n t > 1 7 1 < / i n t > < / v a l u e > < / i t e m > < i t e m > < k e y > < s t r i n g > R e s p o n s e   T i m e   ( h r s ) < / s t r i n g > < / k e y > < v a l u e > < i n t > 1 9 9 < / i n t > < / v a l u e > < / i t e m > < i t e m > < k e y > < s t r i n g > R e s o l u t i o n   T i m e   ( h r s ) < / s t r i n g > < / k e y > < v a l u e > < i n t > 2 0 7 < / i n t > < / v a l u e > < / i t e m > < i t e m > < k e y > < s t r i n g > C o l u m n 1 < / s t r i n g > < / k e y > < v a l u e > < i n t > 1 1 2 < / i n t > < / v a l u e > < / i t e m > < / C o l u m n W i d t h s > < C o l u m n D i s p l a y I n d e x > < i t e m > < k e y > < s t r i n g > T i c k e t   I D < / s t r i n g > < / k e y > < v a l u e > < i n t > 0 < / i n t > < / v a l u e > < / i t e m > < i t e m > < k e y > < s t r i n g > D a t e   O p e n e d < / s t r i n g > < / k e y > < v a l u e > < i n t > 1 < / i n t > < / v a l u e > < / i t e m > < i t e m > < k e y > < s t r i n g > D a t e   C l o s e d < / s t r i n g > < / k e y > < v a l u e > < i n t > 2 < / i n t > < / v a l u e > < / i t e m > < i t e m > < k e y > < s t r i n g > D a t e   D i f f e r e n c e < / s t r i n g > < / k e y > < v a l u e > < i n t > 3 < / i n t > < / v a l u e > < / i t e m > < i t e m > < k e y > < s t r i n g > I s s u e   C a t e g o r y < / s t r i n g > < / k e y > < v a l u e > < i n t > 4 < / i n t > < / v a l u e > < / i t e m > < i t e m > < k e y > < s t r i n g > A s s i g n e d   A g e n t < / s t r i n g > < / k e y > < v a l u e > < i n t > 5 < / i n t > < / v a l u e > < / i t e m > < i t e m > < k e y > < s t r i n g > P r i o r i t y < / s t r i n g > < / k e y > < v a l u e > < i n t > 6 < / i n t > < / v a l u e > < / i t e m > < i t e m > < k e y > < s t r i n g > R e s o l u t i o n   S t a t u s < / s t r i n g > < / k e y > < v a l u e > < i n t > 7 < / i n t > < / v a l u e > < / i t e m > < i t e m > < k e y > < s t r i n g > C u s t o m e r   R a t i n g < / s t r i n g > < / k e y > < v a l u e > < i n t > 8 < / i n t > < / v a l u e > < / i t e m > < i t e m > < k e y > < s t r i n g > R e s p o n s e   T i m e   ( h r s ) < / s t r i n g > < / k e y > < v a l u e > < i n t > 9 < / i n t > < / v a l u e > < / i t e m > < i t e m > < k e y > < s t r i n g > R e s o l u t i o n   T i m e   ( h r s ) < / s t r i n g > < / k e y > < v a l u e > < i n t > 1 0 < / i n t > < / v a l u e > < / i t e m > < i t e m > < k e y > < s t r i n g > C o l u m n 1 < / s t r i n g > < / k e y > < v a l u e > < i n t > 1 1 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T r u e ] ] > < / C u s t o m C o n t e n t > < / G e m i n i > 
</file>

<file path=customXml/item14.xml>��< ? x m l   v e r s i o n = " 1 . 0 "   e n c o d i n g = " U T F - 1 6 " ? > < G e m i n i   x m l n s = " h t t p : / / g e m i n i / p i v o t c u s t o m i z a t i o n / I s S a n d b o x E m b e d d e d " > < C u s t o m C o n t e n t > < ! [ C D A T A [ y e s ] ] > < / 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 T a b l e 1 _ 1 < / 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M a n u a l C a l c M o d e " > < C u s t o m C o n t e n t > < ! [ C D A T A [ F a l s 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 C o l u m n s \ T i c k e t   I D < / K e y > < / D i a g r a m O b j e c t K e y > < D i a g r a m O b j e c t K e y > < K e y > C o l u m n s \ D a t e   O p e n e d < / K e y > < / D i a g r a m O b j e c t K e y > < D i a g r a m O b j e c t K e y > < K e y > C o l u m n s \ D a t e   C l o s e d < / K e y > < / D i a g r a m O b j e c t K e y > < D i a g r a m O b j e c t K e y > < K e y > C o l u m n s \ D a t e   D i f f e r e n c e < / K e y > < / D i a g r a m O b j e c t K e y > < D i a g r a m O b j e c t K e y > < K e y > C o l u m n s \ I s s u e   C a t e g o r y < / K e y > < / D i a g r a m O b j e c t K e y > < D i a g r a m O b j e c t K e y > < K e y > C o l u m n s \ A s s i g n e d   A g e n t < / K e y > < / D i a g r a m O b j e c t K e y > < D i a g r a m O b j e c t K e y > < K e y > C o l u m n s \ P r i o r i t y < / K e y > < / D i a g r a m O b j e c t K e y > < D i a g r a m O b j e c t K e y > < K e y > C o l u m n s \ R e s o l u t i o n   S t a t u s < / K e y > < / D i a g r a m O b j e c t K e y > < D i a g r a m O b j e c t K e y > < K e y > C o l u m n s \ C u s t o m e r   R a t i n g < / K e y > < / D i a g r a m O b j e c t K e y > < D i a g r a m O b j e c t K e y > < K e y > C o l u m n s \ R e s p o n s e   T i m e   ( h r s ) < / K e y > < / D i a g r a m O b j e c t K e y > < D i a g r a m O b j e c t K e y > < K e y > C o l u m n s \ R e s o l u t i o n   T i m e   ( h r s ) < / 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 C o l u m n s \ T i c k e t   I D < / K e y > < / a : K e y > < a : V a l u e   i : t y p e = " M e a s u r e G r i d N o d e V i e w S t a t e " > < L a y e d O u t > t r u e < / L a y e d O u t > < / a : V a l u e > < / a : K e y V a l u e O f D i a g r a m O b j e c t K e y a n y T y p e z b w N T n L X > < a : K e y V a l u e O f D i a g r a m O b j e c t K e y a n y T y p e z b w N T n L X > < a : K e y > < K e y > C o l u m n s \ D a t e   O p e n e d < / K e y > < / a : K e y > < a : V a l u e   i : t y p e = " M e a s u r e G r i d N o d e V i e w S t a t e " > < C o l u m n > 1 < / C o l u m n > < L a y e d O u t > t r u e < / L a y e d O u t > < / a : V a l u e > < / a : K e y V a l u e O f D i a g r a m O b j e c t K e y a n y T y p e z b w N T n L X > < a : K e y V a l u e O f D i a g r a m O b j e c t K e y a n y T y p e z b w N T n L X > < a : K e y > < K e y > C o l u m n s \ D a t e   C l o s e d < / K e y > < / a : K e y > < a : V a l u e   i : t y p e = " M e a s u r e G r i d N o d e V i e w S t a t e " > < C o l u m n > 2 < / C o l u m n > < L a y e d O u t > t r u e < / L a y e d O u t > < / a : V a l u e > < / a : K e y V a l u e O f D i a g r a m O b j e c t K e y a n y T y p e z b w N T n L X > < a : K e y V a l u e O f D i a g r a m O b j e c t K e y a n y T y p e z b w N T n L X > < a : K e y > < K e y > C o l u m n s \ D a t e   D i f f e r e n c e < / K e y > < / a : K e y > < a : V a l u e   i : t y p e = " M e a s u r e G r i d N o d e V i e w S t a t e " > < C o l u m n > 3 < / C o l u m n > < L a y e d O u t > t r u e < / L a y e d O u t > < / a : V a l u e > < / a : K e y V a l u e O f D i a g r a m O b j e c t K e y a n y T y p e z b w N T n L X > < a : K e y V a l u e O f D i a g r a m O b j e c t K e y a n y T y p e z b w N T n L X > < a : K e y > < K e y > C o l u m n s \ I s s u e   C a t e g o r y < / K e y > < / a : K e y > < a : V a l u e   i : t y p e = " M e a s u r e G r i d N o d e V i e w S t a t e " > < C o l u m n > 4 < / C o l u m n > < L a y e d O u t > t r u e < / L a y e d O u t > < / a : V a l u e > < / a : K e y V a l u e O f D i a g r a m O b j e c t K e y a n y T y p e z b w N T n L X > < a : K e y V a l u e O f D i a g r a m O b j e c t K e y a n y T y p e z b w N T n L X > < a : K e y > < K e y > C o l u m n s \ A s s i g n e d   A g e n t < / K e y > < / a : K e y > < a : V a l u e   i : t y p e = " M e a s u r e G r i d N o d e V i e w S t a t e " > < C o l u m n > 5 < / C o l u m n > < L a y e d O u t > t r u e < / L a y e d O u t > < / a : V a l u e > < / a : K e y V a l u e O f D i a g r a m O b j e c t K e y a n y T y p e z b w N T n L X > < a : K e y V a l u e O f D i a g r a m O b j e c t K e y a n y T y p e z b w N T n L X > < a : K e y > < K e y > C o l u m n s \ P r i o r i t y < / K e y > < / a : K e y > < a : V a l u e   i : t y p e = " M e a s u r e G r i d N o d e V i e w S t a t e " > < C o l u m n > 6 < / C o l u m n > < L a y e d O u t > t r u e < / L a y e d O u t > < / a : V a l u e > < / a : K e y V a l u e O f D i a g r a m O b j e c t K e y a n y T y p e z b w N T n L X > < a : K e y V a l u e O f D i a g r a m O b j e c t K e y a n y T y p e z b w N T n L X > < a : K e y > < K e y > C o l u m n s \ R e s o l u t i o n   S t a t u s < / K e y > < / a : K e y > < a : V a l u e   i : t y p e = " M e a s u r e G r i d N o d e V i e w S t a t e " > < C o l u m n > 7 < / C o l u m n > < L a y e d O u t > t r u e < / L a y e d O u t > < / a : V a l u e > < / a : K e y V a l u e O f D i a g r a m O b j e c t K e y a n y T y p e z b w N T n L X > < a : K e y V a l u e O f D i a g r a m O b j e c t K e y a n y T y p e z b w N T n L X > < a : K e y > < K e y > C o l u m n s \ C u s t o m e r   R a t i n g < / K e y > < / a : K e y > < a : V a l u e   i : t y p e = " M e a s u r e G r i d N o d e V i e w S t a t e " > < C o l u m n > 8 < / C o l u m n > < L a y e d O u t > t r u e < / L a y e d O u t > < / a : V a l u e > < / a : K e y V a l u e O f D i a g r a m O b j e c t K e y a n y T y p e z b w N T n L X > < a : K e y V a l u e O f D i a g r a m O b j e c t K e y a n y T y p e z b w N T n L X > < a : K e y > < K e y > C o l u m n s \ R e s p o n s e   T i m e   ( h r s ) < / K e y > < / a : K e y > < a : V a l u e   i : t y p e = " M e a s u r e G r i d N o d e V i e w S t a t e " > < C o l u m n > 9 < / C o l u m n > < L a y e d O u t > t r u e < / L a y e d O u t > < / a : V a l u e > < / a : K e y V a l u e O f D i a g r a m O b j e c t K e y a n y T y p e z b w N T n L X > < a : K e y V a l u e O f D i a g r a m O b j e c t K e y a n y T y p e z b w N T n L X > < a : K e y > < K e y > C o l u m n s \ R e s o l u t i o n   T i m e   ( h r s ) < / K e y > < / a : K e y > < a : V a l u e   i : t y p e = " M e a s u r e G r i d N o d e V i e w S t a t e " > < C o l u m n > 1 0 < / C o l u m n > < L a y e d O u t > t r u e < / L a y e d O u t > < / a : V a l u e > < / a : K e y V a l u e O f D i a g r a m O b j e c t K e y a n y T y p e z b w N T n L X > < a : K e y V a l u e O f D i a g r a m O b j e c t K e y a n y T y p e z b w N T n L X > < a : K e y > < K e y > C o l u m n s \ C o l u m n 1 < / K e y > < / a : K e y > < a : V a l u e   i : t y p e = " M e a s u r e G r i d N o d e V i e w S t a t e " > < C o l u m n > 1 1 < / C o l u m n > < L a y e d O u t > t r u e < / L a y e d O u t > < / a : V a l u e > < / a : K e y V a l u e O f D i a g r a m O b j e c t K e y a n y T y p e z b w N T n L X > < / V i e w S t a t e s > < / D i a g r a m M a n a g e r . S e r i a l i z a b l e D i a g r a m > < / A r r a y O f D i a g r a m M a n a g e r . S e r i a l i z a b l e D i a g r a m > ] ] > < / C u s t o m C o n t e n t > < / G e m i n i > 
</file>

<file path=customXml/item18.xml>��< ? x m l   v e r s i o n = " 1 . 0 "   e n c o d i n g = " u t f - 1 6 " ? > < D a t a M a s h u p   x m l n s = " h t t p : / / s c h e m a s . m i c r o s o f t . c o m / D a t a M a s h u p " > A A A A A I A E A A B Q S w M E F A A C A A g A 4 4 D r 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D j g O 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4 D r W r m d p K p 4 A Q A A F g Q A A B M A H A B G b 3 J t d W x h c y 9 T Z W N 0 a W 9 u M S 5 t I K I Y A C i g F A A A A A A A A A A A A A A A A A A A A A A A A A A A A I 2 S w W r C Q B C G 7 4 G 8 w 5 J e I i z S S O m l e J C 0 B S 8 t J N I e x M M a p 0 l w s x t 2 Z 6 k i e f d u o r a J m m o u S 2 b + m f / b m d W Q Y C 4 F i f d n 8 O Q 6 r q M z p m B F Z m z J I S B j w g F d h 9 g v l k Y l Y C M v m w T 4 M D R K g c B P q d Z L K d f + Y D d / Y w W M v X 2 l t 6 j m o R R o J Q u 6 b 3 D n h R k T a d 1 8 W 4 J n O z X S 4 U w x o b + k K k L J T S H q p P b 3 b n S 3 8 y L Q N t 6 A z v I C i J 8 p P f A o Q a s j w h R L U B U l j a 6 U Q s P / q t B o l A U o E j H M R W o V U 4 G P D 8 P a t a o G v 6 g R l J w l l v W D c d O C P c S b q H 9 y I y o M 5 / S e H j S q I 6 b n 3 i 2 7 1 5 w j 1 H O P 5 L f + c 4 u B 2 9 3 U M f 8 M i R J g S U Z Q G e j D D n q 5 u 3 7 X w C + v o I X f H k N w Z b P n k P W W n x k C C b n U s D p u b W V D z c 6 a 3 H s J 4 k J u q r W x h f Y 3 l W p 7 T C N s s E l P t M 5 T W 0 c m q X 2 J n X T f 9 I O e 8 X f v e H H 6 b c n o 6 h h O X E / e e o w M j b 6 J e H Q D 8 a h D 7 D q 5 6 G n 1 9 A N Q S w E C L Q A U A A I A C A D j g O t a K b D g R 6 Y A A A D 2 A A A A E g A A A A A A A A A A A A A A A A A A A A A A Q 2 9 u Z m l n L 1 B h Y 2 t h Z 2 U u e G 1 s U E s B A i 0 A F A A C A A g A 4 4 D r W g / K 6 a u k A A A A 6 Q A A A B M A A A A A A A A A A A A A A A A A 8 g A A A F t D b 2 5 0 Z W 5 0 X 1 R 5 c G V z X S 5 4 b W x Q S w E C L Q A U A A I A C A D j g O t a u Z 2 k q n g B A A A W B A A A E w A A A A A A A A A A A A A A A A D j A Q A A R m 9 y b X V s Y X M v U 2 V j d G l v b j E u b V B L B Q Y A A A A A A w A D A M I A A A C o 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6 E Q A A A A A A A B g 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Y j l k N z k w M D Q t Y W U 4 Z S 0 0 M T Y y L W E 5 Z T k t Y T R i N G J m N j g 5 N G Q 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c t M T F U M T A 6 M z c 6 M D Y u N D c 0 N z I w M F o i I C 8 + P E V u d H J 5 I F R 5 c G U 9 I k Z p b G x D b 2 x 1 b W 5 U e X B l c y I g V m F s d W U 9 I n N B Q W t K Q m d Z Q U J n V U Z C U T 0 9 I i A v P j x F b n R y e S B U e X B l P S J G a W x s Q 2 9 s d W 1 u T m F t Z X M i I F Z h b H V l P S J z W y Z x d W 9 0 O 1 R p Y 2 t l d C B J R C Z x d W 9 0 O y w m c X V v d D t E Y X R l I E 9 w Z W 5 l Z C Z x d W 9 0 O y w m c X V v d D t E Y X R l I E N s b 3 N l Z C Z x d W 9 0 O y w m c X V v d D t J c 3 N 1 Z S B D Y X R l Z 2 9 y e S Z x d W 9 0 O y w m c X V v d D t B c 3 N p Z 2 5 l Z C B B Z 2 V u d C Z x d W 9 0 O y w m c X V v d D t Q c m l v c m l 0 e S Z x d W 9 0 O y w m c X V v d D t S Z X N v b H V 0 a W 9 u I F N 0 Y X R 1 c y Z x d W 9 0 O y w m c X V v d D t D d X N 0 b 2 1 l c i B S Y X R p b m c m c X V v d D s s J n F 1 b 3 Q 7 U m V z c G 9 u c 2 U g V G l t Z S A o a H J z K S Z x d W 9 0 O y w m c X V v d D t S Z X N v b H V 0 a W 9 u I F R p b W U g K G h y c y k 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x L 1 N v d X J j Z S 5 7 V G l j a 2 V 0 I E l E L D B 9 J n F 1 b 3 Q 7 L C Z x d W 9 0 O 1 N l Y 3 R p b 2 4 x L 1 R h Y m x l M S 9 D a G F u Z 2 V k I F R 5 c G U x L n t E Y X R l I E 9 w Z W 5 l Z C w x f S Z x d W 9 0 O y w m c X V v d D t T Z W N 0 a W 9 u M S 9 U Y W J s Z T E v Q 2 h h b m d l Z C B U e X B l M S 5 7 R G F 0 Z S B D b G 9 z Z W Q s M n 0 m c X V v d D s s J n F 1 b 3 Q 7 U 2 V j d G l v b j E v V G F i b G U x L 0 N o Y W 5 n Z W Q g V H l w Z T E u e 0 l z c 3 V l I E N h d G V n b 3 J 5 L D N 9 J n F 1 b 3 Q 7 L C Z x d W 9 0 O 1 N l Y 3 R p b 2 4 x L 1 R h Y m x l M S 9 D a G F u Z 2 V k I F R 5 c G U x L n t B c 3 N p Z 2 5 l Z C B B Z 2 V u d C w 0 f S Z x d W 9 0 O y w m c X V v d D t T Z W N 0 a W 9 u M S 9 U Y W J s Z T E v U 2 9 1 c m N l L n t Q c m l v c m l 0 e S w 1 f S Z x d W 9 0 O y w m c X V v d D t T Z W N 0 a W 9 u M S 9 U Y W J s Z T E v Q 2 h h b m d l Z C B U e X B l M i 5 7 U m V z b 2 x 1 d G l v b i B T d G F 0 d X M s N n 0 m c X V v d D s s J n F 1 b 3 Q 7 U 2 V j d G l v b j E v V G F i b G U x L 1 J l c G x h Y 2 V k I F Z h b H V l L n t D d X N 0 b 2 1 l c i B S Y X R p b m c s N 3 0 m c X V v d D s s J n F 1 b 3 Q 7 U 2 V j d G l v b j E v V G F i b G U x L 0 N o Y W 5 n Z W Q g V H l w Z S 5 7 U m V z c G 9 u c 2 U g V G l t Z S A o a H J z K S w 4 f S Z x d W 9 0 O y w m c X V v d D t T Z W N 0 a W 9 u M S 9 U Y W J s Z T E v U m V w b G F j Z W Q g V m F s d W U x L n t S Z X N v b H V 0 a W 9 u I F R p b W U g K G h y c y k s O X 0 m c X V v d D t d L C Z x d W 9 0 O 0 N v b H V t b k N v d W 5 0 J n F 1 b 3 Q 7 O j E w L C Z x d W 9 0 O 0 t l e U N v b H V t b k 5 h b W V z J n F 1 b 3 Q 7 O l t d L C Z x d W 9 0 O 0 N v b H V t b k l k Z W 5 0 a X R p Z X M m c X V v d D s 6 W y Z x d W 9 0 O 1 N l Y 3 R p b 2 4 x L 1 R h Y m x l M S 9 T b 3 V y Y 2 U u e 1 R p Y 2 t l d C B J R C w w f S Z x d W 9 0 O y w m c X V v d D t T Z W N 0 a W 9 u M S 9 U Y W J s Z T E v Q 2 h h b m d l Z C B U e X B l M S 5 7 R G F 0 Z S B P c G V u Z W Q s M X 0 m c X V v d D s s J n F 1 b 3 Q 7 U 2 V j d G l v b j E v V G F i b G U x L 0 N o Y W 5 n Z W Q g V H l w Z T E u e 0 R h d G U g Q 2 x v c 2 V k L D J 9 J n F 1 b 3 Q 7 L C Z x d W 9 0 O 1 N l Y 3 R p b 2 4 x L 1 R h Y m x l M S 9 D a G F u Z 2 V k I F R 5 c G U x L n t J c 3 N 1 Z S B D Y X R l Z 2 9 y e S w z f S Z x d W 9 0 O y w m c X V v d D t T Z W N 0 a W 9 u M S 9 U Y W J s Z T E v Q 2 h h b m d l Z C B U e X B l M S 5 7 Q X N z a W d u Z W Q g Q W d l b n Q s N H 0 m c X V v d D s s J n F 1 b 3 Q 7 U 2 V j d G l v b j E v V G F i b G U x L 1 N v d X J j Z S 5 7 U H J p b 3 J p d H k s N X 0 m c X V v d D s s J n F 1 b 3 Q 7 U 2 V j d G l v b j E v V G F i b G U x L 0 N o Y W 5 n Z W Q g V H l w Z T I u e 1 J l c 2 9 s d X R p b 2 4 g U 3 R h d H V z L D Z 9 J n F 1 b 3 Q 7 L C Z x d W 9 0 O 1 N l Y 3 R p b 2 4 x L 1 R h Y m x l M S 9 S Z X B s Y W N l Z C B W Y W x 1 Z S 5 7 Q 3 V z d G 9 t Z X I g U m F 0 a W 5 n L D d 9 J n F 1 b 3 Q 7 L C Z x d W 9 0 O 1 N l Y 3 R p b 2 4 x L 1 R h Y m x l M S 9 D a G F u Z 2 V k I F R 5 c G U u e 1 J l c 3 B v b n N l I F R p b W U g K G h y c y k s O H 0 m c X V v d D s s J n F 1 b 3 Q 7 U 2 V j d G l v b j E v V G F i b G U x L 1 J l c G x h Y 2 V k I F Z h b H V l M S 5 7 U m V z b 2 x 1 d G l v b i B U a W 1 l I C h o c n M p L D l 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G a W x 0 Z X J l Z C U y M F J v d 3 M x 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G a W x 0 Z X J l Z C U y M F J v d 3 M y P C 9 J d G V t U G F 0 a D 4 8 L 0 l 0 Z W 1 M b 2 N h d G l v b j 4 8 U 3 R h Y m x l R W 5 0 c m l l c y A v P j w v S X R l b T 4 8 L 0 l 0 Z W 1 z P j w v T G 9 j Y W x Q Y W N r Y W d l T W V 0 Y W R h d G F G a W x l P h Y A A A B Q S w U G A A A A A A A A A A A A A A A A A A A A A A A A J g E A A A E A A A D Q j J 3 f A R X R E Y x 6 A M B P w p f r A Q A A A D r 3 r l / a r U t G h j m d b + d r J w g A A A A A A g A A A A A A E G Y A A A A B A A A g A A A A q R T q M H k c D l 4 t R / 2 8 A W Z G p q A m 1 H B N B l f b K B q a l X Z 2 u q g A A A A A D o A A A A A C A A A g A A A A e U W O c Z 3 U O 1 7 z Y h r f X 0 F 9 G U 6 t 9 n r Z B H 2 h C B H g A e i V H z 1 Q A A A A P 8 M T A 0 b s Z 8 L u o J 3 B B Z s W 3 5 f V / E L 7 g 8 F 6 T / g + t U W D q U i k H B R T 2 Z Z g P m B O k m e B d S T f Z u j U Z 8 u i 6 N 9 V e z X I 3 W L m A Z B H L o 3 g X 0 N E S 6 O + i 5 J D b W d A A A A A P k g 3 9 y K e / M V X a K 3 J O z p U b C M 8 G R P L J P R A E m A K K O Q n 5 x d J v m 0 3 5 M B 2 D w D p C K U 0 E 2 o Z D N J 2 Y I 8 M v V 1 3 6 m 6 7 o 0 z Q A w = = < / D a t a M a s h u p > 
</file>

<file path=customXml/item19.xml>��< ? x m l   v e r s i o n = " 1 . 0 "   e n c o d i n g = " U T F - 1 6 " ? > < G e m i n i   x m l n s = " h t t p : / / g e m i n i / p i v o t c u s t o m i z a t i o n / L i n k e d T a b l e U p d a t e M o d e " > < C u s t o m C o n t e n t > < ! [ C D A T A [ T r u 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 C o l u m n s \ D a t e   O p e n e d < / K e y > < / a : K e y > < a : V a l u e   i : t y p e = " T a b l e W i d g e t B a s e V i e w S t a t e " / > < / a : K e y V a l u e O f D i a g r a m O b j e c t K e y a n y T y p e z b w N T n L X > < a : K e y V a l u e O f D i a g r a m O b j e c t K e y a n y T y p e z b w N T n L X > < a : K e y > < K e y > C o l u m n s \ D a t e   C l o s e d < / K e y > < / a : K e y > < a : V a l u e   i : t y p e = " T a b l e W i d g e t B a s e V i e w S t a t e " / > < / a : K e y V a l u e O f D i a g r a m O b j e c t K e y a n y T y p e z b w N T n L X > < a : K e y V a l u e O f D i a g r a m O b j e c t K e y a n y T y p e z b w N T n L X > < a : K e y > < K e y > C o l u m n s \ D a t e   D i f f e r e n c e < / K e y > < / a : K e y > < a : V a l u e   i : t y p e = " T a b l e W i d g e t B a s e V i e w S t a t e " / > < / a : K e y V a l u e O f D i a g r a m O b j e c t K e y a n y T y p e z b w N T n L X > < a : K e y V a l u e O f D i a g r a m O b j e c t K e y a n y T y p e z b w N T n L X > < a : K e y > < K e y > C o l u m n s \ I s s u e   C a t e g o r y < / K e y > < / a : K e y > < a : V a l u e   i : t y p e = " T a b l e W i d g e t B a s e V i e w S t a t e " / > < / a : K e y V a l u e O f D i a g r a m O b j e c t K e y a n y T y p e z b w N T n L X > < a : K e y V a l u e O f D i a g r a m O b j e c t K e y a n y T y p e z b w N T n L X > < a : K e y > < K e y > C o l u m n s \ A s s i g n e d   A g e n t < / K e y > < / a : K e y > < a : V a l u e   i : t y p e = " T a b l e W i d g e t B a s e V i e w S t a t e " / > < / a : K e y V a l u e O f D i a g r a m O b j e c t K e y a n y T y p e z b w N T n L X > < a : K e y V a l u e O f D i a g r a m O b j e c t K e y a n y T y p e z b w N T n L X > < a : K e y > < K e y > C o l u m n s \ P r i o r i t y < / K e y > < / a : K e y > < a : V a l u e   i : t y p e = " T a b l e W i d g e t B a s e V i e w S t a t e " / > < / a : K e y V a l u e O f D i a g r a m O b j e c t K e y a n y T y p e z b w N T n L X > < a : K e y V a l u e O f D i a g r a m O b j e c t K e y a n y T y p e z b w N T n L X > < a : K e y > < K e y > C o l u m n s \ R e s o l u t i o n   S t a t u s < / K e y > < / a : K e y > < a : V a l u e   i : t y p e = " T a b l e W i d g e t B a s e V i e w S t a t e " / > < / a : K e y V a l u e O f D i a g r a m O b j e c t K e y a n y T y p e z b w N T n L X > < a : K e y V a l u e O f D i a g r a m O b j e c t K e y a n y T y p e z b w N T n L X > < a : K e y > < K e y > C o l u m n s \ C u s t o m e r   R a t i n g < / K e y > < / a : K e y > < a : V a l u e   i : t y p e = " T a b l e W i d g e t B a s e V i e w S t a t e " / > < / a : K e y V a l u e O f D i a g r a m O b j e c t K e y a n y T y p e z b w N T n L X > < a : K e y V a l u e O f D i a g r a m O b j e c t K e y a n y T y p e z b w N T n L X > < a : K e y > < K e y > C o l u m n s \ R e s p o n s e   T i m e   ( h r s ) < / K e y > < / a : K e y > < a : V a l u e   i : t y p e = " T a b l e W i d g e t B a s e V i e w S t a t e " / > < / a : K e y V a l u e O f D i a g r a m O b j e c t K e y a n y T y p e z b w N T n L X > < a : K e y V a l u e O f D i a g r a m O b j e c t K e y a n y T y p e z b w N T n L X > < a : K e y > < K e y > C o l u m n s \ R e s o l u t i o n   T i m e   ( h r s ) < / 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T a b l e O r d e r " > < C u s t o m C o n t e n t > < ! [ C D A T A [ T a b l e 1 _ 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C l i e n t W i n d o w X M L " > < C u s t o m C o n t e n t > < ! [ C D A T A [ T a b l e 1 _ 1 ] ] > < / C u s t o m C o n t e n t > < / G e m i n i > 
</file>

<file path=customXml/item8.xml>��< ? x m l   v e r s i o n = " 1 . 0 "   e n c o d i n g = " U T F - 1 6 " ? > < G e m i n i   x m l n s = " h t t p : / / g e m i n i / p i v o t c u s t o m i z a t i o n / 7 3 4 c e d b 4 - 4 7 5 f - 4 3 5 0 - a c d 7 - c a c d 8 a e a 7 1 1 c " > < 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CF7C94E8-1991-49B7-A60E-5C038B7EED2E}">
  <ds:schemaRefs/>
</ds:datastoreItem>
</file>

<file path=customXml/itemProps10.xml><?xml version="1.0" encoding="utf-8"?>
<ds:datastoreItem xmlns:ds="http://schemas.openxmlformats.org/officeDocument/2006/customXml" ds:itemID="{801BA5AB-080D-40EC-A40A-2385C2D1CA0A}">
  <ds:schemaRefs/>
</ds:datastoreItem>
</file>

<file path=customXml/itemProps11.xml><?xml version="1.0" encoding="utf-8"?>
<ds:datastoreItem xmlns:ds="http://schemas.openxmlformats.org/officeDocument/2006/customXml" ds:itemID="{B03B0D89-21C7-42C1-879F-4929C6467092}">
  <ds:schemaRefs/>
</ds:datastoreItem>
</file>

<file path=customXml/itemProps12.xml><?xml version="1.0" encoding="utf-8"?>
<ds:datastoreItem xmlns:ds="http://schemas.openxmlformats.org/officeDocument/2006/customXml" ds:itemID="{43B5FD83-D9BC-489B-A41D-1D38CCB2DFEE}">
  <ds:schemaRefs/>
</ds:datastoreItem>
</file>

<file path=customXml/itemProps13.xml><?xml version="1.0" encoding="utf-8"?>
<ds:datastoreItem xmlns:ds="http://schemas.openxmlformats.org/officeDocument/2006/customXml" ds:itemID="{8931FF4E-1C72-46A8-956C-A243927009C4}">
  <ds:schemaRefs/>
</ds:datastoreItem>
</file>

<file path=customXml/itemProps14.xml><?xml version="1.0" encoding="utf-8"?>
<ds:datastoreItem xmlns:ds="http://schemas.openxmlformats.org/officeDocument/2006/customXml" ds:itemID="{C89B410B-B4AB-4C30-91AA-2FBF04735D39}">
  <ds:schemaRefs/>
</ds:datastoreItem>
</file>

<file path=customXml/itemProps15.xml><?xml version="1.0" encoding="utf-8"?>
<ds:datastoreItem xmlns:ds="http://schemas.openxmlformats.org/officeDocument/2006/customXml" ds:itemID="{3C4C0C74-E436-448A-9B95-071B17316E7D}">
  <ds:schemaRefs/>
</ds:datastoreItem>
</file>

<file path=customXml/itemProps16.xml><?xml version="1.0" encoding="utf-8"?>
<ds:datastoreItem xmlns:ds="http://schemas.openxmlformats.org/officeDocument/2006/customXml" ds:itemID="{BF984D9D-73AE-438E-A3FE-5D92D5951FB8}">
  <ds:schemaRefs/>
</ds:datastoreItem>
</file>

<file path=customXml/itemProps17.xml><?xml version="1.0" encoding="utf-8"?>
<ds:datastoreItem xmlns:ds="http://schemas.openxmlformats.org/officeDocument/2006/customXml" ds:itemID="{EAFF732B-6A5C-48C7-8513-62150184577A}">
  <ds:schemaRefs/>
</ds:datastoreItem>
</file>

<file path=customXml/itemProps18.xml><?xml version="1.0" encoding="utf-8"?>
<ds:datastoreItem xmlns:ds="http://schemas.openxmlformats.org/officeDocument/2006/customXml" ds:itemID="{43CE51F9-4FCA-4EB7-9638-DE76BED254EE}">
  <ds:schemaRefs>
    <ds:schemaRef ds:uri="http://schemas.microsoft.com/DataMashup"/>
  </ds:schemaRefs>
</ds:datastoreItem>
</file>

<file path=customXml/itemProps19.xml><?xml version="1.0" encoding="utf-8"?>
<ds:datastoreItem xmlns:ds="http://schemas.openxmlformats.org/officeDocument/2006/customXml" ds:itemID="{1CD38C4E-2862-418F-B771-7B90FE006BBD}">
  <ds:schemaRefs/>
</ds:datastoreItem>
</file>

<file path=customXml/itemProps2.xml><?xml version="1.0" encoding="utf-8"?>
<ds:datastoreItem xmlns:ds="http://schemas.openxmlformats.org/officeDocument/2006/customXml" ds:itemID="{36816697-A6D8-4466-A3AA-CB235A3FFF88}">
  <ds:schemaRefs/>
</ds:datastoreItem>
</file>

<file path=customXml/itemProps3.xml><?xml version="1.0" encoding="utf-8"?>
<ds:datastoreItem xmlns:ds="http://schemas.openxmlformats.org/officeDocument/2006/customXml" ds:itemID="{A038966E-E522-42C9-AC13-DAA317E83AC8}">
  <ds:schemaRefs/>
</ds:datastoreItem>
</file>

<file path=customXml/itemProps4.xml><?xml version="1.0" encoding="utf-8"?>
<ds:datastoreItem xmlns:ds="http://schemas.openxmlformats.org/officeDocument/2006/customXml" ds:itemID="{2F3BDF5C-1807-4376-84A5-BBB8FCA5EFA6}">
  <ds:schemaRefs/>
</ds:datastoreItem>
</file>

<file path=customXml/itemProps5.xml><?xml version="1.0" encoding="utf-8"?>
<ds:datastoreItem xmlns:ds="http://schemas.openxmlformats.org/officeDocument/2006/customXml" ds:itemID="{68861206-9FB1-4E3E-9550-5E6857567C8A}">
  <ds:schemaRefs/>
</ds:datastoreItem>
</file>

<file path=customXml/itemProps6.xml><?xml version="1.0" encoding="utf-8"?>
<ds:datastoreItem xmlns:ds="http://schemas.openxmlformats.org/officeDocument/2006/customXml" ds:itemID="{AD089497-B24F-417F-9F4B-1C80C555D9CA}">
  <ds:schemaRefs/>
</ds:datastoreItem>
</file>

<file path=customXml/itemProps7.xml><?xml version="1.0" encoding="utf-8"?>
<ds:datastoreItem xmlns:ds="http://schemas.openxmlformats.org/officeDocument/2006/customXml" ds:itemID="{890AFC15-6B60-4126-A177-04A218328FBB}">
  <ds:schemaRefs/>
</ds:datastoreItem>
</file>

<file path=customXml/itemProps8.xml><?xml version="1.0" encoding="utf-8"?>
<ds:datastoreItem xmlns:ds="http://schemas.openxmlformats.org/officeDocument/2006/customXml" ds:itemID="{3DA24537-51EE-4220-B486-597938B8A915}">
  <ds:schemaRefs/>
</ds:datastoreItem>
</file>

<file path=customXml/itemProps9.xml><?xml version="1.0" encoding="utf-8"?>
<ds:datastoreItem xmlns:ds="http://schemas.openxmlformats.org/officeDocument/2006/customXml" ds:itemID="{017E1E69-2218-4AB0-9F56-BC871B000F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Ticket Datasets</vt:lpstr>
      <vt:lpstr>Task 1</vt:lpstr>
      <vt:lpstr>Task 2</vt:lpstr>
      <vt:lpstr>Task 3</vt:lpstr>
      <vt:lpstr>Task 4</vt:lpstr>
      <vt:lpstr>Task 5</vt:lpstr>
      <vt:lpstr>Task 6</vt:lpstr>
      <vt:lpstr>Task 7</vt:lpstr>
      <vt:lpstr>Task 8</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Khushbu Soni</cp:lastModifiedBy>
  <dcterms:created xsi:type="dcterms:W3CDTF">2025-07-11T09:54:06Z</dcterms:created>
  <dcterms:modified xsi:type="dcterms:W3CDTF">2025-07-11T17:22:06Z</dcterms:modified>
</cp:coreProperties>
</file>